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x081813\Documents\TA\III Filar\2022\2022-06\"/>
    </mc:Choice>
  </mc:AlternateContent>
  <xr:revisionPtr revIDLastSave="0" documentId="13_ncr:1_{1408BF07-13D3-493F-B958-13390B70C081}" xr6:coauthVersionLast="47" xr6:coauthVersionMax="47" xr10:uidLastSave="{00000000-0000-0000-0000-000000000000}"/>
  <bookViews>
    <workbookView xWindow="-110" yWindow="-110" windowWidth="19420" windowHeight="10420" xr2:uid="{4B17D59F-195A-4702-8E00-0B3088AE2387}"/>
  </bookViews>
  <sheets>
    <sheet name="START" sheetId="2" r:id="rId1"/>
    <sheet name="Dane ogólne ---&gt;" sheetId="5" r:id="rId2"/>
    <sheet name="KM1" sheetId="6" r:id="rId3"/>
    <sheet name="OV1" sheetId="7" r:id="rId4"/>
    <sheet name="Fundusze własne  ---&gt;" sheetId="8" r:id="rId5"/>
    <sheet name="CC1" sheetId="9" r:id="rId6"/>
    <sheet name="CC2" sheetId="10" r:id="rId7"/>
    <sheet name="Bufory antycykliczne ---&gt;" sheetId="11" r:id="rId8"/>
    <sheet name="CCyB1" sheetId="1" r:id="rId9"/>
    <sheet name="CCyB2" sheetId="3" r:id="rId10"/>
    <sheet name="Wskaźnik dźwigni ---&gt;" sheetId="12" r:id="rId11"/>
    <sheet name="LR1" sheetId="13" r:id="rId12"/>
    <sheet name="LR2" sheetId="14" r:id="rId13"/>
    <sheet name="LR3" sheetId="39" r:id="rId14"/>
    <sheet name="Płynność ---&gt;" sheetId="15" r:id="rId15"/>
    <sheet name="LIQ1" sheetId="16" r:id="rId16"/>
    <sheet name="LIQB" sheetId="40" r:id="rId17"/>
    <sheet name="LIQ2" sheetId="17" r:id="rId18"/>
    <sheet name="Ryzyko kredytowe ---&gt;" sheetId="18" r:id="rId19"/>
    <sheet name="CR1" sheetId="19" r:id="rId20"/>
    <sheet name="CR1-A" sheetId="20" r:id="rId21"/>
    <sheet name="CR2" sheetId="48" r:id="rId22"/>
    <sheet name="CQ1" sheetId="21" r:id="rId23"/>
    <sheet name="CQ3" sheetId="47" r:id="rId24"/>
    <sheet name="CQ5" sheetId="22" r:id="rId25"/>
    <sheet name="CQ7" sheetId="23" r:id="rId26"/>
    <sheet name="CR3" sheetId="24" r:id="rId27"/>
    <sheet name="RWA kredytowe STD---&gt;" sheetId="25" r:id="rId28"/>
    <sheet name="CR4" sheetId="26" r:id="rId29"/>
    <sheet name="CR5" sheetId="27" r:id="rId30"/>
    <sheet name="RWA kredytowe IRB ---&gt;" sheetId="28" r:id="rId31"/>
    <sheet name="CR6" sheetId="29" r:id="rId32"/>
    <sheet name="CR7A" sheetId="30" r:id="rId33"/>
    <sheet name="CR8" sheetId="4" r:id="rId34"/>
    <sheet name="CCR ---&gt;" sheetId="31" r:id="rId35"/>
    <sheet name="CCR1" sheetId="32" r:id="rId36"/>
    <sheet name="CCR2" sheetId="33" r:id="rId37"/>
    <sheet name="CCR3" sheetId="34" r:id="rId38"/>
    <sheet name="CCR5" sheetId="35" r:id="rId39"/>
    <sheet name="CCR8" sheetId="36" r:id="rId40"/>
    <sheet name=" Sekurytyzacja ---&gt;" sheetId="41" r:id="rId41"/>
    <sheet name="SEC5" sheetId="42" r:id="rId42"/>
    <sheet name="Ryzyko rynkowe ---&gt;" sheetId="37" r:id="rId43"/>
    <sheet name="MR1" sheetId="38" r:id="rId44"/>
    <sheet name="IFRS9_468--&gt;" sheetId="43" r:id="rId45"/>
    <sheet name="IFRS9_468" sheetId="44" r:id="rId46"/>
    <sheet name="IRRBB--&gt;" sheetId="49" r:id="rId47"/>
    <sheet name="IRRBB1" sheetId="50" r:id="rId48"/>
  </sheets>
  <definedNames>
    <definedName name="_xlnm.Print_Area" localSheetId="0">START!$A$1:$S$44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8" l="1"/>
  <c r="B28" i="44" l="1"/>
  <c r="J35" i="7" l="1"/>
  <c r="D87" i="9" l="1"/>
</calcChain>
</file>

<file path=xl/sharedStrings.xml><?xml version="1.0" encoding="utf-8"?>
<sst xmlns="http://schemas.openxmlformats.org/spreadsheetml/2006/main" count="1569" uniqueCount="977">
  <si>
    <t>EU CCyB1 – Rozkład geograficzny odnośnych ekspozycji kredytowych na potrzeby obliczania bufora antycyklicznego</t>
  </si>
  <si>
    <t>w tys. PLN</t>
  </si>
  <si>
    <t>w proc.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</si>
  <si>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</si>
  <si>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</si>
  <si>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</si>
  <si>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</si>
  <si>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</si>
  <si>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</si>
  <si>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</si>
  <si>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</si>
  <si>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</si>
  <si>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</si>
  <si>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</si>
  <si>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</si>
  <si>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</si>
  <si>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</si>
  <si>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</si>
  <si>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</si>
  <si>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</si>
  <si>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</si>
  <si>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</si>
  <si>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</si>
  <si>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</si>
  <si>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</si>
  <si>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</si>
  <si>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</si>
  <si>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</si>
  <si>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</si>
  <si>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</si>
  <si>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</si>
  <si>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010</t>
  </si>
  <si>
    <t>Podział według państw: Polska</t>
  </si>
  <si>
    <t>Państwo: 001</t>
  </si>
  <si>
    <t>Państwo: 002</t>
  </si>
  <si>
    <t>…</t>
  </si>
  <si>
    <t>Państwo: NNN</t>
  </si>
  <si>
    <t>020</t>
  </si>
  <si>
    <t>Ogółem</t>
  </si>
  <si>
    <t>Pozycje niewypełnione oznaczają "0" lub brak informacji</t>
  </si>
  <si>
    <t>EU CCyB2 – Kwota specyficznego dla instytucji bufora antycyklicznego</t>
  </si>
  <si>
    <t>Łączna kwota ekspozycji na ryzyko</t>
  </si>
  <si>
    <t>Specyficzny dla instytucji wskaźnik bufora antycyklicznego</t>
  </si>
  <si>
    <t>Wymóg w zakresie specyficznego dla instytucji bufora antycyklicznego</t>
  </si>
  <si>
    <t xml:space="preserve">EU CR8 – Rachunek przepływów kwot ekspozycji ważonych ryzykiem w odniesieniu do ekspozycji na ryzyko kredytowe według metody IRB </t>
  </si>
  <si>
    <t>Kwota ekspozycji ważonej ryzykiem</t>
  </si>
  <si>
    <t>Kwota ekspozycji ważonej ryzykiem na koniec poprzedniego okresu sprawozdawczego</t>
  </si>
  <si>
    <t>Wielkość aktywów (+/-)</t>
  </si>
  <si>
    <t>Jakość aktywów (+/-)</t>
  </si>
  <si>
    <t>Aktualizacje modeli (+/-)</t>
  </si>
  <si>
    <t>Metodyka i polityka (+/-)</t>
  </si>
  <si>
    <t>Nabycia i zbycia (+/-)</t>
  </si>
  <si>
    <t>Wahania kursów walutowych (+/-)</t>
  </si>
  <si>
    <t>Inne (+/-)</t>
  </si>
  <si>
    <t>Kwota ekspozycji ważonej ryzykiem na koniec okresu sprawozdawczego</t>
  </si>
  <si>
    <t>EU KM1</t>
  </si>
  <si>
    <t>Najważniejsze wskaźniki</t>
  </si>
  <si>
    <t>EU OV1</t>
  </si>
  <si>
    <t>--&gt;</t>
  </si>
  <si>
    <t>Przegląd kwot ekspozycji na ryzyko</t>
  </si>
  <si>
    <t>EU KM1 – Najważniejsze wskaźniki</t>
  </si>
  <si>
    <t>T</t>
  </si>
  <si>
    <t xml:space="preserve">T-1 </t>
  </si>
  <si>
    <t>T-2</t>
  </si>
  <si>
    <t>T-3</t>
  </si>
  <si>
    <t>T-4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</si>
  <si>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</si>
  <si>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</si>
  <si>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</si>
  <si>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</si>
  <si>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</si>
  <si>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</si>
  <si>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</si>
  <si>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</si>
  <si>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</si>
  <si>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</si>
  <si>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</si>
  <si>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r>
      <rPr>
        <sz val="10"/>
        <color theme="1"/>
        <rFont val="Calibri"/>
        <family val="2"/>
        <charset val="238"/>
        <scheme val="minor"/>
      </rPr>
      <t>Dodatkowe wymogi w zakresie funduszy własnych w celu uwzględnienia ryzyka innego niż ryzyko nadmiernej dźwigni</t>
    </r>
    <r>
      <rPr>
        <sz val="10"/>
        <color rgb="FF000000"/>
        <rFont val="Calibri"/>
        <family val="2"/>
        <charset val="238"/>
        <scheme val="minor"/>
      </rPr>
      <t xml:space="preserve"> (%) </t>
    </r>
  </si>
  <si>
    <t>EU-7b</t>
  </si>
  <si>
    <t xml:space="preserve">     W tym: obejmujące kapitał podstawowy Tier I (punkty procentowe)</t>
  </si>
  <si>
    <t>EU-7c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</si>
  <si>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</si>
  <si>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</si>
  <si>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</si>
  <si>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</si>
  <si>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</si>
  <si>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EU-8a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</si>
  <si>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</si>
  <si>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</si>
  <si>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</si>
  <si>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</si>
  <si>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</si>
  <si>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</si>
  <si>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</si>
  <si>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</si>
  <si>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</si>
  <si>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</si>
  <si>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</si>
  <si>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</si>
  <si>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</si>
  <si>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</si>
  <si>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r>
      <rPr>
        <b/>
        <sz val="10"/>
        <color theme="1"/>
        <rFont val="Calibri"/>
        <family val="2"/>
        <charset val="238"/>
        <scheme val="minor"/>
      </rPr>
      <t>Dodatkowe wymogi w zakresie funduszy własnych w celu uwzględnienia ryzyka nadmiernej dźwigni finansowej (jako odsetek miary ekspozycji całkowitej)</t>
    </r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</si>
  <si>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</si>
  <si>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</si>
  <si>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</si>
  <si>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</si>
  <si>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</si>
  <si>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</si>
  <si>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</si>
  <si>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</si>
  <si>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</si>
  <si>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</si>
  <si>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</si>
  <si>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</si>
  <si>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</si>
  <si>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</si>
  <si>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</si>
  <si>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</si>
  <si>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</si>
  <si>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</si>
  <si>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</si>
  <si>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</si>
  <si>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</si>
  <si>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EU OV1 – Przegląd łącznych kwot ekspozycji na ryzyko</t>
  </si>
  <si>
    <t>Łączne kwoty ekspozycji na ryzyko</t>
  </si>
  <si>
    <t>Łączne wymogi w zakresie funduszy własnych</t>
  </si>
  <si>
    <t>Ryzyko kredytowe (z wyłączeniem ryzyka kredytowego kontrahenta)</t>
  </si>
  <si>
    <t xml:space="preserve">W tym metoda standardowa </t>
  </si>
  <si>
    <t xml:space="preserve">W tym podstawowa metoda IRB (F-IRB) </t>
  </si>
  <si>
    <t>W tym metoda klasyfikacji "slotting"</t>
  </si>
  <si>
    <t>EU-4a</t>
  </si>
  <si>
    <t>W tym instrumenty kapitałowe według uproszczonej metody ważenia ryzykiem</t>
  </si>
  <si>
    <t xml:space="preserve">Ryzyko kredytowe kontrahenta – CCR </t>
  </si>
  <si>
    <t>W tym metoda modeli wewnętrznych (IMM)</t>
  </si>
  <si>
    <t>W tym ekspozycje wobec kontrahenta centralnego</t>
  </si>
  <si>
    <t>EU-8b</t>
  </si>
  <si>
    <t>W tym korekta wyceny kredytowej – CVA</t>
  </si>
  <si>
    <t>W tym pozostałe CCR</t>
  </si>
  <si>
    <t xml:space="preserve">Ryzyko rozliczenia </t>
  </si>
  <si>
    <t>Ekspozycje sekurytyzacyjne w portfelu bankowym (po zastosowaniu pułapu)</t>
  </si>
  <si>
    <t xml:space="preserve">W tym metoda SEC-IRBA </t>
  </si>
  <si>
    <t>W tym SEC-ERBA (w tym IAA)</t>
  </si>
  <si>
    <t xml:space="preserve">W tym metoda SEC-SA </t>
  </si>
  <si>
    <t>EU-19a</t>
  </si>
  <si>
    <t>W tym 1250 % RW/odliczenie</t>
  </si>
  <si>
    <t>Ryzyko pozycji, ryzyko walutowe i ryzyko cen towarów (ryzyko rynkowe)</t>
  </si>
  <si>
    <t xml:space="preserve">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</si>
  <si>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</si>
  <si>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</si>
  <si>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</si>
  <si>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</si>
  <si>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</si>
  <si>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</si>
  <si>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>EU-23c</t>
  </si>
  <si>
    <t xml:space="preserve">W tym metoda zaawansowanego pomiaru </t>
  </si>
  <si>
    <t>Kwoty poniżej progów odliczeń
(podlegające wadze ryzyka równej 250 %)</t>
  </si>
  <si>
    <t>Struktura regulacyjnych funduszy własnych</t>
  </si>
  <si>
    <t>Uzgodnienie regulacyjnych funduszy własnych z bilansem w zbadanym sprawozdaniu finansowym</t>
  </si>
  <si>
    <t>EU CC1</t>
  </si>
  <si>
    <t>EU CC2</t>
  </si>
  <si>
    <t>EU CC1 – Struktura regulacyjnych funduszy własnych</t>
  </si>
  <si>
    <t>Kwoty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</si>
  <si>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</si>
  <si>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</si>
  <si>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</si>
  <si>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</si>
  <si>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</si>
  <si>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</si>
  <si>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</si>
  <si>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</si>
  <si>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</si>
  <si>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</si>
  <si>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</si>
  <si>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</si>
  <si>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</si>
  <si>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</si>
  <si>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Nie dotyczy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</si>
  <si>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</si>
  <si>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</si>
  <si>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</si>
  <si>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</si>
  <si>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</si>
  <si>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</si>
  <si>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</si>
  <si>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</si>
  <si>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</si>
  <si>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</si>
  <si>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</si>
  <si>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</si>
  <si>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</si>
  <si>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</si>
  <si>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</si>
  <si>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</si>
  <si>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</si>
  <si>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</si>
  <si>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</si>
  <si>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</si>
  <si>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</si>
  <si>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</si>
  <si>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</si>
  <si>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</si>
  <si>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</si>
  <si>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27a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</si>
  <si>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</si>
  <si>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</si>
  <si>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</si>
  <si>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</si>
  <si>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</si>
  <si>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</si>
  <si>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</si>
  <si>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</si>
  <si>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</si>
  <si>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</si>
  <si>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</si>
  <si>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</si>
  <si>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</si>
  <si>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</si>
  <si>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</si>
  <si>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</si>
  <si>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</si>
  <si>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</si>
  <si>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</si>
  <si>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</si>
  <si>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</si>
  <si>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</si>
  <si>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</si>
  <si>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</si>
  <si>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</si>
  <si>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</si>
  <si>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</si>
  <si>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</si>
  <si>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</si>
  <si>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</si>
  <si>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</si>
  <si>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</si>
  <si>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</si>
  <si>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</si>
  <si>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</si>
  <si>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</si>
  <si>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</si>
  <si>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</si>
  <si>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</si>
  <si>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</si>
  <si>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</si>
  <si>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</si>
  <si>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</si>
  <si>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</si>
  <si>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</si>
  <si>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</si>
  <si>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</si>
  <si>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</si>
  <si>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>Łączne wymogi kapitałowe odnośnie do kapitału podstawowego Tier I instytucji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</si>
  <si>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</si>
  <si>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</si>
  <si>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</si>
  <si>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</si>
  <si>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</si>
  <si>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</si>
  <si>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</si>
  <si>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</si>
  <si>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</si>
  <si>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</si>
  <si>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</si>
  <si>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</si>
  <si>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</si>
  <si>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</si>
  <si>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</si>
  <si>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</si>
  <si>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</si>
  <si>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</si>
  <si>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</si>
  <si>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</si>
  <si>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</si>
  <si>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</si>
  <si>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</si>
  <si>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EU CC2 – Uzgodnienie regulacyjnych funduszy własnych z bilansem w zbadanym sprawozdaniu finansowym</t>
  </si>
  <si>
    <t>Bilans zgodnie z opublikowanym sprawozdaniem finansowym i w ramach regulacyjnego zakresu konsolidacji</t>
  </si>
  <si>
    <t>Na koniec okresu sprawozdawczego</t>
  </si>
  <si>
    <r>
      <t>Aktywa</t>
    </r>
    <r>
      <rPr>
        <sz val="10"/>
        <color rgb="FF000000"/>
        <rFont val="Calibri"/>
        <family val="2"/>
        <charset val="238"/>
        <scheme val="minor"/>
      </rPr>
      <t xml:space="preserve"> – </t>
    </r>
    <r>
      <rPr>
        <i/>
        <sz val="10"/>
        <color rgb="FF000000"/>
        <rFont val="Calibri"/>
        <family val="2"/>
        <charset val="238"/>
        <scheme val="minor"/>
      </rPr>
      <t>Podział według klas aktywów zgodnie z bilansem w opublikowanym sprawozdaniu finansowym</t>
    </r>
  </si>
  <si>
    <t>Kasa, środki w Banku Centralnym</t>
  </si>
  <si>
    <t xml:space="preserve">Aktywa finansowe przeznaczone do obrotu </t>
  </si>
  <si>
    <t>Instrumenty pochodne</t>
  </si>
  <si>
    <t>Instrumenty kapitałowe</t>
  </si>
  <si>
    <t>Instrumenty dłużne</t>
  </si>
  <si>
    <t>Aktywa finansowe nie 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</si>
  <si>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</si>
  <si>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</si>
  <si>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 rachunek zysków i strat</t>
  </si>
  <si>
    <t>Wyceniane według zamortyzowanego kosztu</t>
  </si>
  <si>
    <t>Aktywa finansowe wyceniane według zamortyzowanego kosztu, inne niż Kredyty i pożyczki udzielone klientom</t>
  </si>
  <si>
    <t>Lokaty oraz kredyty i pożyczki udzielone bankom i innym instytucjom monetarnym</t>
  </si>
  <si>
    <t>Transakcje z przyrzeczeniem odkupu</t>
  </si>
  <si>
    <t>Instrumenty pochodne – rachunkowość zabezpieczeń</t>
  </si>
  <si>
    <t>Inwestycje w jednostkach zależnych, we wspólnych przedsięwzięciach i w jednostkach stowarzyszonych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</si>
  <si>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</si>
  <si>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</si>
  <si>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</si>
  <si>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</si>
  <si>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</si>
  <si>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</si>
  <si>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</si>
  <si>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ogółem</t>
  </si>
  <si>
    <r>
      <t>Zobowiązania</t>
    </r>
    <r>
      <rPr>
        <sz val="10"/>
        <color rgb="FF000000"/>
        <rFont val="Calibri"/>
        <family val="2"/>
        <charset val="238"/>
        <scheme val="minor"/>
      </rPr>
      <t xml:space="preserve"> – </t>
    </r>
    <r>
      <rPr>
        <i/>
        <sz val="10"/>
        <color rgb="FF000000"/>
        <rFont val="Calibri"/>
        <family val="2"/>
        <charset val="238"/>
        <scheme val="minor"/>
      </rPr>
      <t>Podział według klas zobowiązań zgodnie z bilansem w opublikowanym sprawozdaniu finansowym</t>
    </r>
  </si>
  <si>
    <t>Zobowiązania finansowe przeznaczone do obrotu</t>
  </si>
  <si>
    <t>Zobowiązania z tytułu krótkiej sprzedaży papierów wartościowych</t>
  </si>
  <si>
    <t>Zobowiązania finansowe wyceniane według zamortyzowanego kosztu</t>
  </si>
  <si>
    <t>Zobowiązania wobec banków i innych instytucji monetarnych</t>
  </si>
  <si>
    <t>Zobowiązania wobec klientów</t>
  </si>
  <si>
    <t>Wyemitowane dłużne papiery wartościowe</t>
  </si>
  <si>
    <t xml:space="preserve">Zobowiązania podporządkowane </t>
  </si>
  <si>
    <t>Rezerwy</t>
  </si>
  <si>
    <t xml:space="preserve">Nierozstrzygnięte sprawy sporne </t>
  </si>
  <si>
    <t>Udzielone zobowiązania i gwarancje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</si>
  <si>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</si>
  <si>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</si>
  <si>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</si>
  <si>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</si>
  <si>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ogółem</t>
  </si>
  <si>
    <t>Kapitał własny</t>
  </si>
  <si>
    <t xml:space="preserve">Kapitał zakładowy </t>
  </si>
  <si>
    <t>Akcje własne</t>
  </si>
  <si>
    <t>Kapitał ze sprzedaży akcji powyżej wartości nominalnej</t>
  </si>
  <si>
    <t>Skumulowane inne całkowite dochody</t>
  </si>
  <si>
    <t>Zyski zatrzymane</t>
  </si>
  <si>
    <t>Kapitał własny ogółem</t>
  </si>
  <si>
    <t>Rozkład geograficzny odnośnych ekspozycji kredytowych na potrzeby obliczania bufora antycyklicznego</t>
  </si>
  <si>
    <t>Kwota specyficznego dla instytucji bufora antycyklicznego</t>
  </si>
  <si>
    <t>EU CCyB1</t>
  </si>
  <si>
    <t>EU CCyB2</t>
  </si>
  <si>
    <t>LRSum: Zestawienie dotyczące uzgodnienia aktywów księgowych i ekspozycji wskaźnika dźwigni</t>
  </si>
  <si>
    <t>LRSpl: Podział ekspozycji bilansowych (z wyłączeniem instrumentów pochodnych, transakcji finansowanych z użyciem papierów wartościowych (SFT) i ekspozycji wyłączonych)</t>
  </si>
  <si>
    <t>EU LR1</t>
  </si>
  <si>
    <t>EU LR3</t>
  </si>
  <si>
    <t>EU LR1 – LRSum: Zestawienie dotyczące uzgodnienia aktywów księgowych i ekspozycji wskaźnika dźwigni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</si>
  <si>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</si>
  <si>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</si>
  <si>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</si>
  <si>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</si>
  <si>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</si>
  <si>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</si>
  <si>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</si>
  <si>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</si>
  <si>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</si>
  <si>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</si>
  <si>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</si>
  <si>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</si>
  <si>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</si>
  <si>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</si>
  <si>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</si>
  <si>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</si>
  <si>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r>
      <rPr>
        <b/>
        <sz val="10"/>
        <color theme="1"/>
        <rFont val="Calibri"/>
        <family val="2"/>
        <charset val="238"/>
        <scheme val="minor"/>
      </rPr>
      <t>Miara ekspozycji całkowitej</t>
    </r>
  </si>
  <si>
    <t>EU-1</t>
  </si>
  <si>
    <t>EU-2</t>
  </si>
  <si>
    <t>Ekspozycje zaliczane do portfela handlowego</t>
  </si>
  <si>
    <t>EU-3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</si>
  <si>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</si>
  <si>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</si>
  <si>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</si>
  <si>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</si>
  <si>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</si>
  <si>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</si>
  <si>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</si>
  <si>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</si>
  <si>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</si>
  <si>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</si>
  <si>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</si>
  <si>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</si>
  <si>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</si>
  <si>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</si>
  <si>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</si>
  <si>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</si>
  <si>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</si>
  <si>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</si>
  <si>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Informacje ilościowe na temat wskaźnika pokrycia wypływów netto</t>
  </si>
  <si>
    <t>EU LIQ1</t>
  </si>
  <si>
    <t xml:space="preserve">Wskaźnik stabilnego finansowania netto </t>
  </si>
  <si>
    <t>EU LIQ2</t>
  </si>
  <si>
    <t>EU LIQ1 – Informacje ilościowe na temat wskaźnika pokrycia wypływów netto</t>
  </si>
  <si>
    <t>Całkowita wartość nieważona (średnia)</t>
  </si>
  <si>
    <t>Całkowita wartość ważona (średnia)</t>
  </si>
  <si>
    <t>EU 1a</t>
  </si>
  <si>
    <t>Koniec kwartału (DD miesiąc RRR)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</si>
  <si>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</si>
  <si>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</si>
  <si>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</si>
  <si>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</si>
  <si>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</si>
  <si>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</si>
  <si>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</si>
  <si>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</si>
  <si>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</si>
  <si>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</si>
  <si>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</si>
  <si>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</si>
  <si>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</si>
  <si>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</si>
  <si>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</si>
  <si>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</si>
  <si>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</si>
  <si>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</si>
  <si>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</si>
  <si>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</si>
  <si>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</si>
  <si>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</si>
  <si>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</si>
  <si>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</si>
  <si>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</si>
  <si>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</si>
  <si>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</si>
  <si>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</si>
  <si>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</si>
  <si>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</si>
  <si>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</si>
  <si>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</si>
  <si>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</si>
  <si>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</si>
  <si>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</si>
  <si>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</si>
  <si>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 xml:space="preserve">EU LIQ2: Wskaźnik stabilnego finansowania netto </t>
  </si>
  <si>
    <t>Zgodnie z art. 451a ust. 3 CRR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</si>
  <si>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</si>
  <si>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</si>
  <si>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</si>
  <si>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</si>
  <si>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</si>
  <si>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</si>
  <si>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</si>
  <si>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</si>
  <si>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</si>
  <si>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</si>
  <si>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</si>
  <si>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</si>
  <si>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</si>
  <si>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</si>
  <si>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</si>
  <si>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</si>
  <si>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</si>
  <si>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</si>
  <si>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</si>
  <si>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</si>
  <si>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</si>
  <si>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</si>
  <si>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</si>
  <si>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</si>
  <si>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</si>
  <si>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</si>
  <si>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</si>
  <si>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</si>
  <si>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</si>
  <si>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</si>
  <si>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</si>
  <si>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</si>
  <si>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</si>
  <si>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</si>
  <si>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r>
      <t>Aktywa z tytułu instrumentów pochodnych w ramach wskaźnika stabilnego finansowania netto</t>
    </r>
    <r>
      <rPr>
        <sz val="10"/>
        <color theme="1"/>
        <rFont val="Calibri"/>
        <family val="2"/>
        <charset val="238"/>
        <scheme val="minor"/>
      </rPr>
      <t> </t>
    </r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</si>
  <si>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</si>
  <si>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</si>
  <si>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</si>
  <si>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Ekspozycje obsługiwane i nieobsługiwane oraz powiązane rezerwy </t>
  </si>
  <si>
    <t>Termin zapadalności ekspozycji</t>
  </si>
  <si>
    <t>Jakość kredytowa ekspozycji restrukturyzowanych</t>
  </si>
  <si>
    <t>Jakość kredytowa kredytów i zaliczek udzielanych przedsiębiorstwom niefinansowym według branż</t>
  </si>
  <si>
    <t xml:space="preserve">Zabezpieczenia uzyskane przez przejęcie i postępowania egzekucyjne </t>
  </si>
  <si>
    <t>EU CR1</t>
  </si>
  <si>
    <t>EU CR1-A</t>
  </si>
  <si>
    <t>EU CQ1</t>
  </si>
  <si>
    <t>EU CQ5</t>
  </si>
  <si>
    <t>EU CQ7</t>
  </si>
  <si>
    <t xml:space="preserve">EU 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</si>
  <si>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</si>
  <si>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</si>
  <si>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</si>
  <si>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</si>
  <si>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</si>
  <si>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</si>
  <si>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</si>
  <si>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</si>
  <si>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</si>
  <si>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</si>
  <si>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</si>
  <si>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</si>
  <si>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</si>
  <si>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</si>
  <si>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</si>
  <si>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</si>
  <si>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</si>
  <si>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Kredyty i zaliczki</t>
  </si>
  <si>
    <t>Banki centralne</t>
  </si>
  <si>
    <t>030</t>
  </si>
  <si>
    <t>Sektor instytucji rządowych i samorządowych</t>
  </si>
  <si>
    <t>040</t>
  </si>
  <si>
    <t>Instytucje kredytowe</t>
  </si>
  <si>
    <t>050</t>
  </si>
  <si>
    <t>Inne instytucje finansowe</t>
  </si>
  <si>
    <t>060</t>
  </si>
  <si>
    <t>Przedsiębiorstwa niefinansowe</t>
  </si>
  <si>
    <t>070</t>
  </si>
  <si>
    <t xml:space="preserve">          W tym MŚP</t>
  </si>
  <si>
    <t>080</t>
  </si>
  <si>
    <t>Gospodarstwa domowe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</si>
  <si>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</si>
  <si>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</si>
  <si>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</si>
  <si>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</si>
  <si>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</si>
  <si>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</si>
  <si>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</si>
  <si>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</si>
  <si>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Ekspozycje pozabilansowe</t>
  </si>
  <si>
    <t>160</t>
  </si>
  <si>
    <t>170</t>
  </si>
  <si>
    <t>180</t>
  </si>
  <si>
    <t>190</t>
  </si>
  <si>
    <t>200</t>
  </si>
  <si>
    <t>210</t>
  </si>
  <si>
    <t>220</t>
  </si>
  <si>
    <t>EU CR1-A: Termin zapadalności ekspozycji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</si>
  <si>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</si>
  <si>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</si>
  <si>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</si>
  <si>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</si>
  <si>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</si>
  <si>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</si>
  <si>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>EU CQ1: Jakość kredytowa ekspozycji restrukturyzowanych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</si>
  <si>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</si>
  <si>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</si>
  <si>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</si>
  <si>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</si>
  <si>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</si>
  <si>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</si>
  <si>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</si>
  <si>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</si>
  <si>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EU CQ5: Jakość kredytowa kredytów i zaliczek udzielanych przedsiębiorstwom niefinansowym według branż</t>
  </si>
  <si>
    <t>Wartość bilansowa brutto</t>
  </si>
  <si>
    <t>Skumulowana utrata wartości</t>
  </si>
  <si>
    <t>Skumulowane ujemne zmiany wartości godziwej z powodu ryzyka kredytowego z tytułu ekspozycji nieobsługiwanych</t>
  </si>
  <si>
    <t>W tym nieobsługiwane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</si>
  <si>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</si>
  <si>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</si>
  <si>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</si>
  <si>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</si>
  <si>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</si>
  <si>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</si>
  <si>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</si>
  <si>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</si>
  <si>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</si>
  <si>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</si>
  <si>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</si>
  <si>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</si>
  <si>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</si>
  <si>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</si>
  <si>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</si>
  <si>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</si>
  <si>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</si>
  <si>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</si>
  <si>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</si>
  <si>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</si>
  <si>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 xml:space="preserve">EU CQ7: Zabezpieczenia uzyskane przez przejęcie i postępowania egzekucyjne </t>
  </si>
  <si>
    <t xml:space="preserve">Zabezpieczenie uzyskane przez przejęcie </t>
  </si>
  <si>
    <t>Wartość w momencie początkowego ujęcia</t>
  </si>
  <si>
    <t>Skumulowane ujemne zmiany</t>
  </si>
  <si>
    <t>Inne niż rzeczowe aktywa trwałe</t>
  </si>
  <si>
    <t>Nieruchomości mieszkalne</t>
  </si>
  <si>
    <t>Nieruchomości komercyjne</t>
  </si>
  <si>
    <t>Ruchomości (pojazdy, statki itp.)</t>
  </si>
  <si>
    <t>Instrumenty kapitałowe i dłużne</t>
  </si>
  <si>
    <t>Inne zabezpieczenia</t>
  </si>
  <si>
    <t xml:space="preserve"> Przegląd technik ograniczania ryzyka kredytowego:  Ujawnianie informacji na temat stosowania technik ograniczania ryzyka kredytowego</t>
  </si>
  <si>
    <t>EU CR3</t>
  </si>
  <si>
    <t>EU CR3 – Przegląd technik ograniczania ryzyka kredytowego:  Ujawnianie informacji na temat stosowania technik ograniczania ryzyka kredytowego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</si>
  <si>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</si>
  <si>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</si>
  <si>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</si>
  <si>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</si>
  <si>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</si>
  <si>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</si>
  <si>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</si>
  <si>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</si>
  <si>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Metoda standardowa – Ekspozycja na ryzyko kredytowe i skutki ograniczania ryzyka kredytowego</t>
  </si>
  <si>
    <t>EU CR4</t>
  </si>
  <si>
    <t>Metoda standardowa</t>
  </si>
  <si>
    <t>EU CR5</t>
  </si>
  <si>
    <t>EU CR4 – Metoda standardowa – Ekspozycja na ryzyko kredytowe i skutki ograniczania ryzyka kredytowego</t>
  </si>
  <si>
    <t>w %</t>
  </si>
  <si>
    <t xml:space="preserve"> Kategorie ekspozycji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</si>
  <si>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</si>
  <si>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</si>
  <si>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</si>
  <si>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Ekspozycje bilansowe</t>
  </si>
  <si>
    <t>Aktywa ważone ryzykiem</t>
  </si>
  <si>
    <t xml:space="preserve">Zagęszczenie aktywów ważonych ryzykiem (%) 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</si>
  <si>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</si>
  <si>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</si>
  <si>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</si>
  <si>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</si>
  <si>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</si>
  <si>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n.d.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</si>
  <si>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</si>
  <si>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</si>
  <si>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</si>
  <si>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</si>
  <si>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Ekspozycje kapitałowe</t>
  </si>
  <si>
    <t>Inne pozycje</t>
  </si>
  <si>
    <t>OGÓŁEM</t>
  </si>
  <si>
    <t>EU CR5 – Metoda standardowa</t>
  </si>
  <si>
    <t>Waga ryzyka</t>
  </si>
  <si>
    <t>Inne</t>
  </si>
  <si>
    <t>p</t>
  </si>
  <si>
    <t>Ekspozycje z tytułu jednostek uczestnictwa lub udziałów w przedsiębiorstwach zbiorowego inwestowania</t>
  </si>
  <si>
    <t>EU CR6 – Metoda IRB – Ekspozycje na ryzyko kredytowe w podziale na kategorie ekspozycji i zakresy wartości PD</t>
  </si>
  <si>
    <t>Zaawansowana metoda IRB (A-IRB) Ekspozycje detaliczne SME zabezpieczone na nieruchomościach</t>
  </si>
  <si>
    <t>Zakres wartości PD</t>
  </si>
  <si>
    <t>Ekspozycje pozabilansowe przed uwzględnieniem współczynnika konwersji kredytowej</t>
  </si>
  <si>
    <t>Średni współczynnik konwersji kredytowej ważony ekspozycją</t>
  </si>
  <si>
    <t>Ekspozycja po uwzględnieniu współczynnika konwersji kredytowej i po ograniczeniu ryzyka kredytowego</t>
  </si>
  <si>
    <t>Średnia wartość PD ważona ekspozycją (%)</t>
  </si>
  <si>
    <t>Liczba dłużników</t>
  </si>
  <si>
    <t>Średnia wartość LGD ważona ekspozycją (%)</t>
  </si>
  <si>
    <t>Kwota ekspozycji ważonej ryzykiem po uwzględnieniu współczynników wsparcia</t>
  </si>
  <si>
    <t>Zagęszczenie kwot ekspozycji ważonych ryzykiem</t>
  </si>
  <si>
    <t>Kwota oczekiwanej straty</t>
  </si>
  <si>
    <t>Korekty wartości i rezerwy</t>
  </si>
  <si>
    <t>0,00 do &lt;0,15</t>
  </si>
  <si>
    <t>0,00 do &lt;0,10</t>
  </si>
  <si>
    <t>0,10 do &lt;0,15</t>
  </si>
  <si>
    <t>0,15 do &lt;0,25</t>
  </si>
  <si>
    <t>0,25 do &lt;0,50</t>
  </si>
  <si>
    <t>0,50 do &lt;0,75</t>
  </si>
  <si>
    <t>0,75 do &lt;2,50</t>
  </si>
  <si>
    <t>0,75 do &lt;1,75</t>
  </si>
  <si>
    <t>1,75 do &lt;2,5</t>
  </si>
  <si>
    <t>2,50 do &lt;10,00</t>
  </si>
  <si>
    <t>2,5 do &lt;5</t>
  </si>
  <si>
    <t>5 do &lt;10</t>
  </si>
  <si>
    <t>10,00 do &lt;100,00</t>
  </si>
  <si>
    <t>10 do &lt;20</t>
  </si>
  <si>
    <t>20 do &lt;30</t>
  </si>
  <si>
    <t>30,00 do &lt;100,00</t>
  </si>
  <si>
    <t>100,00 (default)</t>
  </si>
  <si>
    <t>Suma cząstkowa (ekspozycje detaliczne SME zabezpieczone na nieruchomościach)</t>
  </si>
  <si>
    <t>Zaawansowana metoda IRB (A-IRB) Ekspozycje detaliczne nie-SME zabezpieczone na nieruchomościach</t>
  </si>
  <si>
    <t>Suma cząstkowa (ekspozycje detaliczne nie-SME zabezpieczone na nieruchomościach)</t>
  </si>
  <si>
    <t>Zaawansowana metoda IRB (A-IRB) Ekspozycje detaliczne kwalifikowane odnawialne (QRRE)</t>
  </si>
  <si>
    <t>Suma cząstkowa (ekspozycje detaliczne kwalifikowane odnawialne - QRRE)</t>
  </si>
  <si>
    <t>EU CR7-A – Metoda IRB – Ujawnianie informacji na temat zakresu stosowania technik ograniczania ryzyka kredytowego</t>
  </si>
  <si>
    <t>A-IRB</t>
  </si>
  <si>
    <t xml:space="preserve">Ekspozycje całkowite
</t>
  </si>
  <si>
    <t>Techniki ograniczania ryzyka kredytowego</t>
  </si>
  <si>
    <t>Metody ograniczania ryzyka kredytowego przy obliczaniu kwot ekspozycji ważonych ryzykiem</t>
  </si>
  <si>
    <t>Ochrona kredytowa 
rzeczywista</t>
  </si>
  <si>
    <t xml:space="preserve"> Ochrona kredytowa 
nierzeczywista</t>
  </si>
  <si>
    <t xml:space="preserve">Kwoty ekspozycji ważonych ryzykiem bez efektów substytucyjnych
(wyłącznie efekty redukcji)
</t>
  </si>
  <si>
    <t xml:space="preserve">Kwoty ekspozycji ważonych ryzykiem z uwzględnieniem efektów substytucyjnych
(efekty redukcji i substytucji)
</t>
  </si>
  <si>
    <t xml:space="preserve"> 
Odsetek ekspozycji zabezpieczonych zabezpieczeniami finansowymi (%)</t>
  </si>
  <si>
    <t>Odsetek ekspozycji zabezpieczonych innymi uznanymi zabezpieczeniami (%)</t>
  </si>
  <si>
    <t>Odsetek ekspozycji zabezpieczonych inną ochroną kredytową rzeczywistą (%)</t>
  </si>
  <si>
    <t xml:space="preserve">
Odsetek ekspozycji zabezpieczonych gwarancjami (%)</t>
  </si>
  <si>
    <t>Odsetek ekspozycji zabezpieczonych kredytowymi instrumentami pochodnymi (%)</t>
  </si>
  <si>
    <t>Odsetek ekspozycji zabezpieczonych zabezpieczeniami w formie nieruchomości (%)</t>
  </si>
  <si>
    <t>Odsetek ekspozycji zabezpieczonych  wierzytelnościami (%)</t>
  </si>
  <si>
    <t>Odsetek ekspozycji zabezpieczonych innego rodzaju zabezpieczeniami rzeczowymi (%)</t>
  </si>
  <si>
    <t>Odsetek ekspozycji zabezpieczonych środkami pieniężnymi znajdującymi się w depozycie (%)</t>
  </si>
  <si>
    <t>Odsetek ekspozycji zabezpieczonych polisami ubezpieczenia na życie (%)</t>
  </si>
  <si>
    <t>Odsetek ekspozycji zabezpieczonych instrumentami będącymi w posiadaniu osoby trzeciej (%)</t>
  </si>
  <si>
    <t>Ekspozycje wobec rządów centralnych i banków centralnych</t>
  </si>
  <si>
    <t>3.1</t>
  </si>
  <si>
    <t>W tym ekspozycje wobec przedsiębiorstw – MŚP</t>
  </si>
  <si>
    <t>3.2</t>
  </si>
  <si>
    <t>W tym ekspozycje wobec przedsiębiorstw – związane z kredytowaniem specjalistycznym</t>
  </si>
  <si>
    <t>3.3</t>
  </si>
  <si>
    <t>W tym ekspozycje wobec przedsiębiorstw – Inne</t>
  </si>
  <si>
    <t>4.1</t>
  </si>
  <si>
    <t>W tym ekspozycje detaliczne wobec MŚP zabezpieczone nieruchomością</t>
  </si>
  <si>
    <t>4.2</t>
  </si>
  <si>
    <t>W tym ekspozycje detaliczne wobec podmiotów niebędących MŚP, zabezpieczone nieruchomością</t>
  </si>
  <si>
    <t>4.3</t>
  </si>
  <si>
    <t>W tym kwalifikowane odnawialne ekspozycje detaliczne</t>
  </si>
  <si>
    <t>4.4</t>
  </si>
  <si>
    <t>W tym inne ekspozycje detaliczne wobec MŚP</t>
  </si>
  <si>
    <t>4.5</t>
  </si>
  <si>
    <t>W tym inne ekspozycje detaliczne wobec podmiotów niebędących MŚP</t>
  </si>
  <si>
    <t>Metoda IRB – Ekspozycje na ryzyko kredytowe w podziale na kategorie ekspozycji i zakresy wartości PD</t>
  </si>
  <si>
    <t>Metoda IRB – Ujawnianie informacji na temat zakresu stosowania technik ograniczania ryzyka kredytowego</t>
  </si>
  <si>
    <t>EU CR6</t>
  </si>
  <si>
    <t>EU CR7A</t>
  </si>
  <si>
    <t xml:space="preserve">Rachunek przepływów kwot ekspozycji ważonych ryzykiem w odniesieniu do ekspozycji na ryzyko kredytowe według metody IRB </t>
  </si>
  <si>
    <t>EU CR8</t>
  </si>
  <si>
    <t>EU CCR1 – Analiza ekspozycji na ryzyko kredytowe kontrahenta (CCR) według metody</t>
  </si>
  <si>
    <t>Koszt odtworzenia (RC)</t>
  </si>
  <si>
    <t>Potencjalna przyszła ekspozycja (PFE)</t>
  </si>
  <si>
    <t>Efektywna dodatnia ekspozycja oczekiwana (EEPE)</t>
  </si>
  <si>
    <r>
      <rPr>
        <sz val="10"/>
        <color theme="1"/>
        <rFont val="Calibri"/>
        <family val="2"/>
        <charset val="238"/>
        <scheme val="minor"/>
      </rPr>
      <t xml:space="preserve">Wartość </t>
    </r>
    <r>
      <rPr>
        <i/>
        <sz val="10"/>
        <color theme="1"/>
        <rFont val="Calibri"/>
        <family val="2"/>
        <charset val="238"/>
        <scheme val="minor"/>
      </rPr>
      <t>alfa</t>
    </r>
    <r>
      <rPr>
        <sz val="10"/>
        <color theme="1"/>
        <rFont val="Calibri"/>
        <family val="2"/>
        <charset val="238"/>
        <scheme val="minor"/>
      </rPr>
      <t xml:space="preserve"> stosowana do obliczania regulacyjnej wartości ekspozycji</t>
    </r>
  </si>
  <si>
    <t>Wartość ekspozycji przed ograniczeniem ryzyka kredytowego</t>
  </si>
  <si>
    <t>Wartość ekspozycji po ograniczeniu ryzyka kredytowego</t>
  </si>
  <si>
    <t>Wartość ekspozycji</t>
  </si>
  <si>
    <t>Kwoty ekspozycji ważonej ryzykiem</t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</si>
  <si>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1</t>
    </r>
  </si>
  <si>
    <t>EU – Metoda wyceny pierwotnej ekspozycji (w odniesieniu do instrumentów pochodnych)</t>
  </si>
  <si>
    <t>1.4</t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</si>
  <si>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2</t>
    </r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</si>
  <si>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</si>
  <si>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</si>
  <si>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</si>
  <si>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2a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</si>
  <si>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</si>
  <si>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</si>
  <si>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</si>
  <si>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</si>
  <si>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</si>
  <si>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</si>
  <si>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</si>
  <si>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</si>
  <si>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Analiza ekspozycji na ryzyko kredytowe kontrahenta (CCR) według metody</t>
  </si>
  <si>
    <t>EU CCR1</t>
  </si>
  <si>
    <t>EU CCR2 – Transakcje podlegające wymogom w zakresie funduszy własnych z tytułu ryzyka związanego z korektą wyceny kredytowej</t>
  </si>
  <si>
    <t>Transakcje objęte metodą zaawansowaną ogółem</t>
  </si>
  <si>
    <t xml:space="preserve">   (i) wartość zagrożona (z uwzględnieniem mnożnika ×3)</t>
  </si>
  <si>
    <t xml:space="preserve">   (ii) wartość zagrożona w warunkach skrajnych (z uwzględnieniem mnożnika ×3)</t>
  </si>
  <si>
    <t>Transakcje podlegające metodzie standardowej</t>
  </si>
  <si>
    <t xml:space="preserve">Transakcje podlegające wymogom w zakresie funduszy własnych z tytułu ryzyka związanego z korektą wyceny kredytowej – ogółem </t>
  </si>
  <si>
    <t>Transakcje podlegające wymogom w zakresie funduszy własnych z tytułu ryzyka związanego z korektą wyceny kredytowej</t>
  </si>
  <si>
    <t>EU CCR2</t>
  </si>
  <si>
    <t>EU CCR3 – Metoda standardowa – ekspozycje na ryzyko kredytowe kontrahenta (CCR) według regulacyjnych kategorii ekspozycji i wag ryzyka</t>
  </si>
  <si>
    <t>Kategorie ekspozycji</t>
  </si>
  <si>
    <r>
      <rPr>
        <sz val="10"/>
        <color theme="1"/>
        <rFont val="Calibri"/>
        <family val="2"/>
        <charset val="238"/>
        <scheme val="minor"/>
      </rPr>
      <t>Całkowita wartość ekspozycji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</si>
  <si>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 xml:space="preserve">Ekspozycje wobec rządów centralnych lub banków centralnych </t>
  </si>
  <si>
    <t xml:space="preserve">Ekspozycje wobec samorządów regionalnych lub władz lokalnych </t>
  </si>
  <si>
    <t xml:space="preserve"> Metoda standardowa – ekspozycje na ryzyko kredytowe kontrahenta (CCR) według regulacyjnych kategorii ekspozycji i wag ryzyka</t>
  </si>
  <si>
    <t>EU CCR3</t>
  </si>
  <si>
    <t>EU CCR5 – Struktura zabezpieczenia dla ekspozycji na ryzyko kredytowe kontrahenta (CCR)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</si>
  <si>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</si>
  <si>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</si>
  <si>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</si>
  <si>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</si>
  <si>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</si>
  <si>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</si>
  <si>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</si>
  <si>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</si>
  <si>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</si>
  <si>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</si>
  <si>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</si>
  <si>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</si>
  <si>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</si>
  <si>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</si>
  <si>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>Struktura zabezpieczenia dla ekspozycji na ryzyko kredytowe kontrahenta (CCR)</t>
  </si>
  <si>
    <t>EU CCR8 – Ekspozycje wobec kontrahentów centralnych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</si>
  <si>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</si>
  <si>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</si>
  <si>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</si>
  <si>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</si>
  <si>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</si>
  <si>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</si>
  <si>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</si>
  <si>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</si>
  <si>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</si>
  <si>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</si>
  <si>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</si>
  <si>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</si>
  <si>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</si>
  <si>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Ekspozycje wobec kontrahentów centralnych</t>
  </si>
  <si>
    <t>EU CCR8</t>
  </si>
  <si>
    <t>EU CCR5</t>
  </si>
  <si>
    <t>EU MR1 – Ryzyko rynkowe w ramach metody standardowej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</si>
  <si>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</si>
  <si>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</si>
  <si>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</si>
  <si>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</si>
  <si>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</si>
  <si>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</si>
  <si>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</si>
  <si>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</si>
  <si>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</si>
  <si>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</si>
  <si>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Ryzyko rynkowe w ramach metody standardowej</t>
  </si>
  <si>
    <t>EU MR1</t>
  </si>
  <si>
    <r>
      <rPr>
        <sz val="10"/>
        <color theme="1"/>
        <rFont val="Calibri"/>
        <family val="2"/>
        <charset val="238"/>
        <scheme val="minor"/>
      </rPr>
  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  </r>
  </si>
  <si>
    <r>
      <rPr>
        <sz val="10"/>
        <color theme="1"/>
        <rFont val="Calibri"/>
        <family val="2"/>
        <charset val="238"/>
        <scheme val="minor"/>
      </rPr>
      <t>Kwalifikowalne odliczenia od pozycji w kapitale dodatkowym Tier I, które przekraczają wartość kapitału dodatkowego Tier I instytucji (kwota ujemna)</t>
    </r>
  </si>
  <si>
    <r>
      <rPr>
        <sz val="10"/>
        <color theme="1"/>
        <rFont val="Calibri"/>
        <family val="2"/>
        <charset val="238"/>
        <scheme val="minor"/>
      </rPr>
      <t>Inne korekty regulacyjne</t>
    </r>
  </si>
  <si>
    <r>
      <rPr>
        <sz val="10"/>
        <color theme="1"/>
        <rFont val="Calibri"/>
        <family val="2"/>
        <charset val="238"/>
        <scheme val="minor"/>
      </rPr>
      <t>Kwalifikowalne odliczenia od pozycji w kapitale Tier II, które przekraczają wartość kapitału Tier II instytucji (kwota ujemna)</t>
    </r>
  </si>
  <si>
    <r>
      <rPr>
        <sz val="10"/>
        <color theme="1"/>
        <rFont val="Calibri"/>
        <family val="2"/>
        <charset val="238"/>
        <scheme val="minor"/>
      </rPr>
      <t>EU-56a</t>
    </r>
    <r>
      <rPr>
        <sz val="10"/>
        <color rgb="FF000000"/>
        <rFont val="Calibri"/>
        <family val="2"/>
        <charset val="238"/>
        <scheme val="minor"/>
      </rPr>
      <t> </t>
    </r>
  </si>
  <si>
    <r>
      <rPr>
        <sz val="10"/>
        <color theme="1"/>
        <rFont val="Calibri"/>
        <family val="2"/>
        <charset val="238"/>
        <scheme val="minor"/>
      </rPr>
      <t>Nie dotyczy</t>
    </r>
  </si>
  <si>
    <r>
      <rPr>
        <sz val="10"/>
        <color theme="1"/>
        <rFont val="Calibri"/>
        <family val="2"/>
        <charset val="238"/>
        <scheme val="minor"/>
      </rPr>
      <t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</t>
    </r>
    <r>
      <rPr>
        <sz val="10"/>
        <color rgb="FF000000"/>
        <rFont val="Calibri"/>
        <family val="2"/>
        <charset val="238"/>
        <scheme val="minor"/>
      </rPr>
      <t xml:space="preserve">   </t>
    </r>
  </si>
  <si>
    <r>
      <rPr>
        <sz val="10"/>
        <color theme="1"/>
        <rFont val="Calibri"/>
        <family val="2"/>
        <charset val="238"/>
        <scheme val="minor"/>
      </rPr>
      <t>Aktywa z tytułu odroczonego podatku dochodowego wynikające z różnic przejściowych (kwota poniżej progu 17,65 %, po odliczeniu powiązanej rezerwy z tytułu odroczonego podatku dochodowego w przypadku spełnienia warunków określonych w art. 38 ust. 3 CRR)</t>
    </r>
  </si>
  <si>
    <r>
      <rPr>
        <sz val="10"/>
        <color rgb="FF000000"/>
        <rFont val="Calibri"/>
        <family val="2"/>
        <charset val="238"/>
        <scheme val="minor"/>
      </rPr>
      <t>Transakcje objęte metodą alternatywną (w oparciu o metodę wyceny pierwotnej ekspozycji)</t>
    </r>
  </si>
  <si>
    <t>30.06.2022</t>
  </si>
  <si>
    <t>31.03.2022</t>
  </si>
  <si>
    <r>
      <t xml:space="preserve">W tym metoda standardowa </t>
    </r>
    <r>
      <rPr>
        <vertAlign val="superscript"/>
        <sz val="10"/>
        <rFont val="Calibri"/>
        <family val="2"/>
        <charset val="238"/>
        <scheme val="minor"/>
      </rPr>
      <t>(i)</t>
    </r>
  </si>
  <si>
    <r>
      <t xml:space="preserve">W tym zaawansowana metoda IRB (A-IRB) </t>
    </r>
    <r>
      <rPr>
        <vertAlign val="superscript"/>
        <sz val="10"/>
        <rFont val="Calibri"/>
        <family val="2"/>
        <charset val="238"/>
        <scheme val="minor"/>
      </rPr>
      <t>(ii)</t>
    </r>
  </si>
  <si>
    <t>(i) Pozycja zawiera RWA w kwocie 95,2 mln zł wynikające z przepisów przejściowych związanych z wdrożeniem MSSF9, określonych w Rozporządzeniu UE 2020/873 zmieniającym rozporządzenia UE w odniesieniu do niektórych dostosowań w odpowiedzi na pandemię COVID 19</t>
  </si>
  <si>
    <t xml:space="preserve">(ii) Pozycja zawiera RWA w kwocie 619,3 mln zł wynikające z decyzji nadzorczej dotyczącej narzutu konserwatywnego w wysokości 5% RWA dla ekspozycji zakwalifikowanych do metody IRB  </t>
  </si>
  <si>
    <t>Zobowiązania i kapitał własny</t>
  </si>
  <si>
    <t>Ekspozycje bilansowe (z wyłączeniem instrumentów pochodnych i SFT)</t>
  </si>
  <si>
    <t>Ekspozycje wskaźnika dźwigni</t>
  </si>
  <si>
    <t>Pozycje bilansowe (z wyłączeniem instrumentów pochodnych i SFT, ale z uwzględnieniem zabezpieczenia)</t>
  </si>
  <si>
    <t>Ubruttowienie przekazanego zabezpieczenia instrumentów pochodnych, jeżeli odliczono je od aktywów bilansowych zgodnie z mającymi zastosowanie standardami rachunkowości</t>
  </si>
  <si>
    <t>(Odliczenia aktywów z tytułu wierzytelności w odniesieniu do zmiennego depozytu zabezpieczającego w gotówce zapewnionego w transakcjach na instrumentach pochodnych)</t>
  </si>
  <si>
    <t>(Korekta z tytułu papierów wartościowych otrzymanych w ramach transakcji finansowanych z użyciem papierów wartościowych, które ujmuje się jako aktywa)</t>
  </si>
  <si>
    <t>(Korekty z tytułu ogólnego ryzyka kredytowego do pozycji bilansowych)</t>
  </si>
  <si>
    <t>(Kwoty aktywów odliczane przy ustalaniu kapitału Tier I)</t>
  </si>
  <si>
    <t xml:space="preserve">Ekspozycje bilansowe ogółem (z wyłączeniem instrumentów pochodnych i SFT) </t>
  </si>
  <si>
    <t>Ekspozycje z tytułu instrumentów pochodnych</t>
  </si>
  <si>
    <t>Koszt odtworzenia związany z transakcjami na instrumentach pochodnych według metody standardowej dotyczącej CCR (tj. z pominięciem kwalifikującego się zmiennego depozytu zabezpieczającego w gotówce)</t>
  </si>
  <si>
    <t>Odstępstwo w odniesieniu do instrumentów pochodnych: wkład z tytułu kosztów odtworzenia na podstawie uproszczonej metody standardowej</t>
  </si>
  <si>
    <t xml:space="preserve">Kwoty narzutu z tytułu potencjalnej przyszłej ekspozycji związanej z transakcjami na instrumentach pochodnych według metody standardowej dotyczącej CCR </t>
  </si>
  <si>
    <t>Odstępstwo w odniesieniu do instrumentów pochodnych: Wkład z tytułu potencjalnej przyszłej ekspozycji według uproszczonej metody standardowej</t>
  </si>
  <si>
    <t>EU-9b</t>
  </si>
  <si>
    <t>Ekspozycja obliczona według metody wyceny pierwotnej ekspozycji</t>
  </si>
  <si>
    <t>(Wyłączone ekspozycje z tytułu transakcji rozliczanych za pośrednictwem klienta w odniesieniu do składnika rozliczanego z kontrahentem centralnym) (metoda standardowa dotycząca CCR)</t>
  </si>
  <si>
    <t>(Wyłączone ekspozycje z tytułu transakcji rozliczanych za pośrednictwem klienta w odniesieniu do składnika rozliczanego z kontrahentem centralnym) (uproszczona metoda standardowa)</t>
  </si>
  <si>
    <t>EU-10b</t>
  </si>
  <si>
    <t>(Wyłączone ekspozycje z tytułu transakcji rozliczanych za pośrednictwem klienta w odniesieniu do składnika rozliczanego z kontrahentem centralnym) (metoda wyceny pierwotnej ekspozycji)</t>
  </si>
  <si>
    <t>Skorygowana efektywna kwota referencyjna potwierdzonych kredytowych instrumentów pochodnych</t>
  </si>
  <si>
    <t>(Skorygowane efektywne kompensowanie referencyjne i odliczenia narzutów w odniesieniu do potwierdzonych kredytowych instrumentów pochodnych)</t>
  </si>
  <si>
    <t xml:space="preserve">Łączne ekspozycje z tytułu instrumentów pochodnych </t>
  </si>
  <si>
    <t>Ekspozycje z tytułu SFT</t>
  </si>
  <si>
    <t>Aktywa z tytułu SFT brutto (bez uwzględnienia kompensowania), po korekcie z tytułu transakcji księgowych dotyczących sprzedaży</t>
  </si>
  <si>
    <t>(Skompensowane kwoty zobowiązań gotówkowych i wierzytelności gotówkowych w odniesieniu do aktywów z tytułu SFT brutto)</t>
  </si>
  <si>
    <t>Ekspozycja na ryzyko kredytowe kontrahenta w odniesieniu do aktywów SFT</t>
  </si>
  <si>
    <t>Odstępstwo w odniesieniu do SFT: Ekspozycja na ryzyko kredytowe kontrahenta zgodnie z art. 429e ust. 5 i art. 222 CRR</t>
  </si>
  <si>
    <t>Ekspozycje z tytułu transakcji zawieranych poprzez pośrednika</t>
  </si>
  <si>
    <t>EU-17a</t>
  </si>
  <si>
    <t>(Wyłączone ekspozycje z tytułu SFT rozliczanych za pośrednictwem klienta w odniesieniu do składnika rozliczanego z kontrahentem centralnym)</t>
  </si>
  <si>
    <t>Łączne ekspozycje z tytułu transakcji finansowanych z użyciem papierów wartościowych</t>
  </si>
  <si>
    <t xml:space="preserve">Inne ekspozycje pozabilansowe </t>
  </si>
  <si>
    <t>Ekspozycje pozabilansowe wyrażone kwotą referencyjną brutto</t>
  </si>
  <si>
    <t>(Korekty z tytułu konwersji na kwoty ekwiwalentu kredytowego)</t>
  </si>
  <si>
    <t>(Rezerwy ogólne odliczane przy określaniu kapitału Tier I oraz rezerwy szczegółowe związane z ekspozycjami pozabilansowymi)</t>
  </si>
  <si>
    <t>Ekspozycje wyłączone</t>
  </si>
  <si>
    <t>(Ekspozycje wyłączone z miary ekspozycji całkowitej zgodnie z art. 429a ust. 1 lit. c) CRR)</t>
  </si>
  <si>
    <t>EU-22b</t>
  </si>
  <si>
    <t>(Ekspozycje wyłączone zgodnie z art. 429a ust. 1 lit. j) CRR (pozycje bilansowe i pozabilansowe))</t>
  </si>
  <si>
    <t>EU-22c</t>
  </si>
  <si>
    <t>(Wyłączone ekspozycje publicznych banków rozwoju (lub jednostek) – Inwestycje sektora publicznego)</t>
  </si>
  <si>
    <t>EU-22d</t>
  </si>
  <si>
    <t>(Wyłączone ekspozycje publicznych banków rozwoju (lub jednostek) – Kredyty preferencyjne)</t>
  </si>
  <si>
    <t>EU-22e</t>
  </si>
  <si>
    <r>
      <rPr>
        <sz val="9"/>
        <color theme="1"/>
        <rFont val="Trebuchet MS"/>
        <family val="2"/>
        <charset val="238"/>
      </rPr>
      <t>(Wyłączone ekspozycje z tytułu przeniesienia kredytów preferencyjnych przez niepubliczne banki (lub jednostki) wspierające rozwój)</t>
    </r>
  </si>
  <si>
    <t>EU-22f</t>
  </si>
  <si>
    <t xml:space="preserve">(Wyłączone gwarantowane części ekspozycji z tytułu kredytów eksportowych) </t>
  </si>
  <si>
    <t>EU-22g</t>
  </si>
  <si>
    <t>(Wyłączona nadwyżka zabezpieczenia zdeponowana u agentów trójstronnych)</t>
  </si>
  <si>
    <t>EU-22h</t>
  </si>
  <si>
    <t>(Wyłączone usługi związane z CDPW świadczone przez CDPW/instytucje zgodnie z art. 429a ust. 1 lit. o) CRR)</t>
  </si>
  <si>
    <t>EU-22i</t>
  </si>
  <si>
    <t>(Wyłączone usługi związane z CDPW świadczone przez wskazane instytucje zgodnie z art. 429a ust. 1 lit. p) CRR)</t>
  </si>
  <si>
    <t>EU-22j</t>
  </si>
  <si>
    <t>(Obniżenie wartości ekspozycji z tytułu kredytu na prefinansowanie lub kredytu przejściowego)</t>
  </si>
  <si>
    <t>EU-22k</t>
  </si>
  <si>
    <t>(Ekspozycje wyłączone ogółem)</t>
  </si>
  <si>
    <t>Kapitał i miara ekspozycji całkowitej</t>
  </si>
  <si>
    <r>
      <rPr>
        <b/>
        <sz val="9"/>
        <color theme="1"/>
        <rFont val="Trebuchet MS"/>
        <family val="2"/>
        <charset val="238"/>
      </rPr>
      <t>Miara ekspozycji całkowitej</t>
    </r>
  </si>
  <si>
    <t>EU-25</t>
  </si>
  <si>
    <t>Wskaźnik dźwigni (z wyłączeniem wpływu wyłączenia inwestycji sektora publicznego i kredytów preferencyjnych) (%)</t>
  </si>
  <si>
    <t>25a</t>
  </si>
  <si>
    <t>Wskaźnik dźwigni (z wyłączeniem wpływu wszelkich mających zastosowanie tymczasowych wyłączeń rezerw w banku centralnym) (%)</t>
  </si>
  <si>
    <t>Regulacyjny wymóg dotyczący minimalnego wskaźnika dźwigni (%)</t>
  </si>
  <si>
    <t>EU-26a</t>
  </si>
  <si>
    <t>EU-26b</t>
  </si>
  <si>
    <t xml:space="preserve">     w tym: obejmujące kapitał podstawowy Tier I</t>
  </si>
  <si>
    <t>EU-27a</t>
  </si>
  <si>
    <t>Wybór przepisów przejściowych i odnośne ekspozycje</t>
  </si>
  <si>
    <t>EU-27b</t>
  </si>
  <si>
    <t>Wybór przepisów przejściowych dotyczących definicji miary kapitału</t>
  </si>
  <si>
    <t>Ujawnienie wartości średnich</t>
  </si>
  <si>
    <t>Wartość na koniec kwartału aktywów z tytułu SFT brutto, po korekcie z tytułu transakcji księgowych sprzedaży oraz po odliczeniu kwot powiązanych zobowiązań gotówkowych i należności gotówkowych</t>
  </si>
  <si>
    <t>Miara ekspozycji całkowitej (w tym wpływ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</si>
  <si>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30a</t>
  </si>
  <si>
    <t>Miara ekspozycji całkowitej (z wyłączeniem wpływu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</si>
  <si>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Wskaźnik dźwigni (w tym wpływ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</si>
  <si>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31a</t>
  </si>
  <si>
    <t>Wskaźnik dźwigni (z wyłączeniem wpływu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</si>
  <si>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Średnia dziennych wartości aktywów z tytułu SFT brutto, po korekcie z tytułu transakcji księgowych sprzedaży oraz po odliczeniu kwot powiązanych zobowiązań gotówkowych i należności gotówkowych</t>
  </si>
  <si>
    <t>EU LR3 - LRSpl: Podział ekspozycji bilansowych (z wyłączeniem instrumentów pochodnych, transakcji finansowanych z użyciem papierów wartościowych (SFT) i ekspozycji wyłączonych)</t>
  </si>
  <si>
    <t>Ekspozycji wskaźnika dźwigni określone w CRR</t>
  </si>
  <si>
    <t>Ekspozycje bilansowe ogółem (z wyłączeniem instrumentów pochodnych, transakcji finansowanych z użyciem papierów wartościowych (SFT) i ekspozycji wyłączonych), w tym:</t>
  </si>
  <si>
    <t>Ekspozycje zaliczene do portfela bankowego, w tym:</t>
  </si>
  <si>
    <t>Ekspzoycje wobec instytucji</t>
  </si>
  <si>
    <t>EU LR2 – LRCom: Wspólne ujawnianie wskaźnika dźwigni</t>
  </si>
  <si>
    <t xml:space="preserve"> LRCom: Wspólne ujawnianie wskaźnika dźwigni</t>
  </si>
  <si>
    <t>EU LR2</t>
  </si>
  <si>
    <t>Q2 2022</t>
  </si>
  <si>
    <t>Q1 2022</t>
  </si>
  <si>
    <t>Q4 2021</t>
  </si>
  <si>
    <t>Q3 2021</t>
  </si>
  <si>
    <t>EU LIQB</t>
  </si>
  <si>
    <t>Informacje jakościowe na temat wskaźnika pokrycia wypływów netto, która uzupełniają wzór EU LIQ1</t>
  </si>
  <si>
    <t>Zaawansowana metoda IRB (A-IRB) Wszystkie portfele</t>
  </si>
  <si>
    <t>Suma cząstkowa (Wszystkie portfele)</t>
  </si>
  <si>
    <t>EU SEC5 - Ekspozycje sekurytyzowane przez instytucję - Ekspozycje, których dotyczy niewykonanie zobowiązania oraz korekty z tytułu szczególnego ryzyka kredytowego</t>
  </si>
  <si>
    <t>Ekspozycje sekurytyzowane przez instytucję - instytucja działa jako jednostka inicjująca lub jednostka sponsorująca</t>
  </si>
  <si>
    <t>Łączna nominalna kwota należności z tytułu ekspozycji</t>
  </si>
  <si>
    <t>w tym ekspozycje, których dotyczy niewykonanie zobowiązania</t>
  </si>
  <si>
    <t>Łączna kwota korekt z tytułu szczególnego ryzyka kredytowego dokonanych w danym okresie</t>
  </si>
  <si>
    <t>Ekspozycje calkowite</t>
  </si>
  <si>
    <t>Ekspozycje detaliczne (ogółem)</t>
  </si>
  <si>
    <t>* ekspozycje z tytułu hipoteki na nieruchomości mieszkalnej</t>
  </si>
  <si>
    <t>* ekspozycje z tytułu kredytów</t>
  </si>
  <si>
    <t>* Inne ekspozycje detaliczne</t>
  </si>
  <si>
    <t>Ekspozycje obrotu hurtowego (ogółem)</t>
  </si>
  <si>
    <t>* ekspozycje z tytułu resekurytyzacji</t>
  </si>
  <si>
    <t>* ekspozycje z tytułu kredytów dla przedsiębiorstw</t>
  </si>
  <si>
    <t>* ekspozycje z tytułu komercyjnych kredytów hipotecznych</t>
  </si>
  <si>
    <t>* ekspozycje z tytułu najmu i wierzytelności</t>
  </si>
  <si>
    <t>* inne ekspozycje obrotu hurtowego</t>
  </si>
  <si>
    <t>Ekspozycje sekurytyzowane przez instytucję - Ekspozycje, których dotyczy niewykonanie zobowiązania oraz korekty z tytułu szczególnego ryzyka kredytowego</t>
  </si>
  <si>
    <t>EU SEC5</t>
  </si>
  <si>
    <t xml:space="preserve">MSSF 9 / ARTYKUŁ 468-FL PORÓWNANIE FUNDUSZY WŁASNYCH ORAZ WSPÓŁCZYNNIKÓW KAPITAŁOWYCH I WSKAŹNIKA DŹWIGNI FINANSOWEJ Z UWZGLĘDNIENIEM I BEZ UWZGLĘDNIENIA ZASTOSOWANIA ROZWIĄZAŃ PRZEJŚCIOWYCH DOTYCZĄCYCH MSSF 9 I ANALOGICZNYCH OCZEKIWANYCH KREDYTOWYCH ORAZ Z UWZGLĘDNIENIEM I BEZ UWZGLĘDNIENIA TYMCZASOWEGO TRAKTOWANIA ZGODNIE Z ART. 468 ROZPORZĄDZENIA CRR  </t>
  </si>
  <si>
    <t>31.12.2021</t>
  </si>
  <si>
    <t>30.09.2021</t>
  </si>
  <si>
    <t>30.06.2021</t>
  </si>
  <si>
    <t>Dostępny kapitał (kwoty)</t>
  </si>
  <si>
    <t>1. Kapitał podstawowy Tier 1 (CET1)</t>
  </si>
  <si>
    <t>2. Kapitał podstawowy Tier 1 (CET1), gdyby nie stosowano rozwiązań przejściowych dotyczących MSSF 9 lub analogicznych oczekiwanych strat kredytowych</t>
  </si>
  <si>
    <t>2a. Kapitał podstawowy Tier 1, gdyby nie stosowano tymczasowego traktowania niezrealizowanych zysków i strat wycenianych według wartości godziwej przez inne całkowite dochody zgodnie z art. 468 rozporządzenia CRR</t>
  </si>
  <si>
    <t>3. Kapitał Tier 1</t>
  </si>
  <si>
    <t>4. Kapitał Tier 1, gdyby nie stosowano rozwiązań przejściowych dotyczących MSSF 9 lub analogicznych oczekiwanych strat kredytowych</t>
  </si>
  <si>
    <t>4a. Kapitał Tier 1, gdyby nie stosowano tymczasowego traktowania niezrealizowanych zysków i strat wycenianych według wartości godziwej przez inne całkowite dochody zgodnie z art. 468 rozporządzenia CRR</t>
  </si>
  <si>
    <t>5. Łączny kapitał</t>
  </si>
  <si>
    <t>6. Łączny kapitał, gdyby nie stosowano rozwiązań przejściowych dotyczących MSSF 9 lub analogicznych oczekiwanych strat z tytułu kredytów</t>
  </si>
  <si>
    <t>6a. Łączny kapitał, gdyby nie stosowano tymczasowego traktowania niezrealizowanych zysków i strat wycenianych według wartości godziwej przez inne całkowite dochody zgodnie z art. 468 rozporządzenia CRR</t>
  </si>
  <si>
    <t>Aktywa ważone ryzykiem (kwoty)</t>
  </si>
  <si>
    <t>7. Aktywa ważone ryzykiem ogółem</t>
  </si>
  <si>
    <t>8. Aktywa ważone ryzykiem ogółem, gdyby nie stosowano rozwiązań przejściowych dotyczących MSSF 9 lub analogicznych oczekiwanych strat z tytułu kredytów</t>
  </si>
  <si>
    <t>Współczynniki kapitałowe</t>
  </si>
  <si>
    <t>9. Kapitał podstawowy Tier 1 (jako procent kwoty ekspozycji na ryzyko)</t>
  </si>
  <si>
    <t>10. Kapitał podstawowy Tier 1 (jako procent kwoty ekspozycji na ryzyko), gdyby nie stosowano rozwiązań przejściowych dotyczących MSSF 9 lub analogicznych oczekiwanych strat z tytułu kredytów</t>
  </si>
  <si>
    <t>10a. Kapitał podstawowy Tier 1 (jako procent kwoty ekspozycji na ryzyko), gdyby nie stosowano tymczasowego traktowania niezrealizowanych zysków i strat wycenianych według wartości godziwej przez inne całkowite dochody zgodnie z art. 468 rozporządzenia CRR</t>
  </si>
  <si>
    <t>11. Kapitał Tier 1 (jako procent kwoty ekspozycji na ryzyko)</t>
  </si>
  <si>
    <t>12. Kapitał Tier 1 (jako procent kwoty ekspozycji na ryzyko), gdyby nie stosowano rozwiązań przejściowych dotyczących MSSF 9 lub analogicznych oczekiwanych strat z tytułu kredytów</t>
  </si>
  <si>
    <t>12a. Kapitał Tier 1 (jako procent kwoty ekspozycji na ryzyko), gdyby nie stosowano tymczasowego traktowania niezrealizowanych zysków i strat wycenianych według wartości godziwej przez inne całkowite dochody zgodnie z art. 468 rozporządzenia CRR</t>
  </si>
  <si>
    <t>13. Łączny kapitał (jako procent kwoty ekspozycji na ryzyyko)</t>
  </si>
  <si>
    <t>14. Łączny kapitał (jako procent kwoty ekspozycji na ryzyko), gdyby nie stosowano rozwiązań przejściowych dotyczących MSSF 9 lub analogicznych oczekiwanych strat z tytułu kredytów</t>
  </si>
  <si>
    <t>14a. Łączny kapitał (jako procent kwoty ekspozycji na ryzyko), gdyby nie stosowano tymczasowego traktowania niezrealizowanych zysków i strat wycenianych według wartości godziwej przez inne całkowite dochody zgodnie z art. 468 rozporządzenia CRR</t>
  </si>
  <si>
    <t>Wskaźnik dźwigni finansowej</t>
  </si>
  <si>
    <t>15. Miara ekspozycji całkowitej składającej się na wskaźnik dźwigni</t>
  </si>
  <si>
    <t>16. Wskaźnik dźwigni finansowej</t>
  </si>
  <si>
    <t>17. Wskaźnik dźwigni finansowej, gdyby nie stosowano rozwiązań przejściowych dotyczących MSSF 9 lub analogicznych oczekiwanych strat z tytułu kredytów</t>
  </si>
  <si>
    <t>17a. Wskaźnik dźwigni finansowej, gdyby nie stosowano tymczasowego traktowania niezrealizowanych zysków i strat wycenianych według wartości godziwej przez inne całkowite dochody zgodnie z art. 468 rozporządzenia CRR</t>
  </si>
  <si>
    <t>-----&gt;</t>
  </si>
  <si>
    <t>IFRS9/468</t>
  </si>
  <si>
    <t>EU CQ3</t>
  </si>
  <si>
    <t>Jakość kredytowa przeterminowanych ekspozycji obsługiwanych i nieobsługiwanych w podziale według liczby dni przeterminowania</t>
  </si>
  <si>
    <t>EU CQ3: Jakość kredytowa przeterminowanych ekspozycji obsługiwanych i nieobsługiwanych w podziale według liczby dni przeterminowania (NPE-3)</t>
  </si>
  <si>
    <t>Nieprzeterminowane lub przeterminowane o ≤ 30 dni</t>
  </si>
  <si>
    <t>Przeterminowane o &gt; 30 dni ≤ 90 dni</t>
  </si>
  <si>
    <t>Z małym prawdopodobieństwem spłaty, które nie są przeterminowane lub są przeterminowane o ≤ 90 dni</t>
  </si>
  <si>
    <t xml:space="preserve">Przeterminowane
&gt; 90 dni
≤ 180 dni
</t>
  </si>
  <si>
    <t xml:space="preserve">Przeterminowane
&gt; 180 dni
≤1 rok
</t>
  </si>
  <si>
    <t xml:space="preserve">Przeterminowane
&gt; 1 rok ≤ 2 lata
</t>
  </si>
  <si>
    <t xml:space="preserve">Przeterminowane
&gt; 2 lata ≤ 5 lat
</t>
  </si>
  <si>
    <t xml:space="preserve">Przeterminowane
&gt; 5 lat ≤ 7 lat
</t>
  </si>
  <si>
    <t>Przeterminowane o &gt; 7 lat</t>
  </si>
  <si>
    <t xml:space="preserve">      W tym MŚP</t>
  </si>
  <si>
    <t>Początkowy stan nieobsługiwanych kredytów i zaliczek</t>
  </si>
  <si>
    <t>Wpływy do portfeli nieobsługiwanych</t>
  </si>
  <si>
    <t>Wypływy z portfeli nieobsługiwanych</t>
  </si>
  <si>
    <t>Końcowy stan nieobsługiwanych kredytów i zaliczek</t>
  </si>
  <si>
    <t>EU CR2: Zmiany stanu nieobsługiwanych kredytów i pożyczek</t>
  </si>
  <si>
    <t>IRRBB1</t>
  </si>
  <si>
    <t>Ryzyko stopy procentowej w aktywności niehandlowej</t>
  </si>
  <si>
    <t>EU IRRBB1: Ryzyko stopy procentowej w działalności niehandlowej</t>
  </si>
  <si>
    <t>Zmiany wartości ekonomicznej kapitału</t>
  </si>
  <si>
    <t>Zmiany wyniku odsetkowego netto (*)</t>
  </si>
  <si>
    <t>Nadzorcze scenariusze szokowe</t>
  </si>
  <si>
    <t>Parallel up</t>
  </si>
  <si>
    <t>Parallel down</t>
  </si>
  <si>
    <t>Steepener</t>
  </si>
  <si>
    <t>Flattener</t>
  </si>
  <si>
    <t>Short rates up</t>
  </si>
  <si>
    <t>Short rates down</t>
  </si>
  <si>
    <t>(*)</t>
  </si>
  <si>
    <t>Wartości wyliczone tylko dla pozycji w złotych, przy założeniu równoległej zmiany stóp procentowych o +/- 100 punktów bazowych</t>
  </si>
  <si>
    <t>Wypływy z portfeli nieobsługiwanych rachunki zamknięte</t>
  </si>
  <si>
    <t>Wypływy z portfeli nieobsługiwanych zmiana sald</t>
  </si>
  <si>
    <t>EU CR2</t>
  </si>
  <si>
    <t>Zmiany stanu nieobsługiwanych kredytów i pożyczek</t>
  </si>
  <si>
    <t>w tys.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</si>
</sst>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-* #,##0_-;\-* #,##0_-;_-* &quot;-&quot;??_-;_-@_-"/>
    <numFmt numFmtId="165" formatCode="0.0000%"/>
    <numFmt numFmtId="166" formatCode="0.0%"/>
    <numFmt numFmtId="167" formatCode="#,##0_ ;\-#,##0\ "/>
    <numFmt numFmtId="168" formatCode="_-* #,##0.0000_-;\-* #,##0.0000_-;_-* &quot;-&quot;??_-;_-@_-"/>
    <numFmt numFmtId="169" formatCode="0.0000"/>
  </numFmts>
  <fonts count="80" x14ac:knownFonts="1"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0"/>
      <name val="Trebuchet MS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entury Gothic"/>
      <family val="2"/>
      <charset val="238"/>
    </font>
    <font>
      <u/>
      <sz val="10"/>
      <color theme="10"/>
      <name val="Trebuchet MS"/>
      <family val="2"/>
      <charset val="238"/>
    </font>
    <font>
      <u/>
      <sz val="12"/>
      <color rgb="FFCD0067"/>
      <name val="Century Gothic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rgb="FFAA322F"/>
      <name val="Calibri"/>
      <family val="2"/>
      <charset val="238"/>
      <scheme val="minor"/>
    </font>
    <font>
      <b/>
      <sz val="10"/>
      <color rgb="FFAA322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0"/>
      <name val="Trebuchet MS"/>
      <family val="2"/>
      <charset val="238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0"/>
      <name val="Trebuchet MS"/>
      <family val="2"/>
      <charset val="238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i/>
      <sz val="10"/>
      <color theme="1"/>
      <name val="Trebuchet MS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u/>
      <sz val="10"/>
      <color rgb="FF00808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2F5773"/>
      <name val="Calibri"/>
      <family val="2"/>
      <charset val="238"/>
      <scheme val="minor"/>
    </font>
    <font>
      <b/>
      <sz val="10"/>
      <color rgb="FF2F577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1F497D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9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10"/>
      <color rgb="FFCD0067"/>
      <name val="Calibri"/>
      <family val="2"/>
      <charset val="238"/>
      <scheme val="minor"/>
    </font>
    <font>
      <b/>
      <sz val="10"/>
      <color rgb="FFCD0067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AB003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006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D9D9D9"/>
      </top>
      <bottom style="medium">
        <color rgb="FFAB0034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/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  <border>
      <left/>
      <right/>
      <top/>
      <bottom style="medium">
        <color rgb="FFAB0034"/>
      </bottom>
      <diagonal/>
    </border>
    <border>
      <left style="medium">
        <color rgb="FFD9D9D9"/>
      </left>
      <right/>
      <top/>
      <bottom style="medium">
        <color rgb="FFAB0034"/>
      </bottom>
      <diagonal/>
    </border>
    <border>
      <left/>
      <right style="medium">
        <color rgb="FFD9D9D9"/>
      </right>
      <top/>
      <bottom style="medium">
        <color rgb="FFAB0034"/>
      </bottom>
      <diagonal/>
    </border>
    <border>
      <left style="thick">
        <color theme="0" tint="-0.14996795556505021"/>
      </left>
      <right/>
      <top style="medium">
        <color rgb="FFAB0034"/>
      </top>
      <bottom/>
      <diagonal/>
    </border>
    <border>
      <left/>
      <right/>
      <top/>
      <bottom style="medium">
        <color rgb="FFD9D9D9"/>
      </bottom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 style="thick">
        <color theme="0" tint="-0.14996795556505021"/>
      </left>
      <right/>
      <top/>
      <bottom/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 style="thick">
        <color theme="0" tint="-0.14993743705557422"/>
      </right>
      <top style="medium">
        <color rgb="FFAB0034"/>
      </top>
      <bottom/>
      <diagonal/>
    </border>
    <border>
      <left style="thick">
        <color theme="0" tint="-0.14996795556505021"/>
      </left>
      <right style="thick">
        <color theme="0" tint="-0.14993743705557422"/>
      </right>
      <top/>
      <bottom/>
      <diagonal/>
    </border>
    <border>
      <left style="thick">
        <color theme="0" tint="-0.14996795556505021"/>
      </left>
      <right style="thick">
        <color theme="0" tint="-0.14993743705557422"/>
      </right>
      <top/>
      <bottom style="thick">
        <color theme="0" tint="-0.1499679555650502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>
      <alignment vertical="center"/>
    </xf>
    <xf numFmtId="3" fontId="5" fillId="5" borderId="1" applyFont="0">
      <alignment horizontal="right" vertical="center"/>
      <protection locked="0"/>
    </xf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>
      <alignment vertical="center"/>
    </xf>
    <xf numFmtId="9" fontId="74" fillId="0" borderId="0" applyFont="0" applyFill="0" applyBorder="0" applyAlignment="0" applyProtection="0"/>
    <xf numFmtId="0" fontId="5" fillId="0" borderId="0"/>
  </cellStyleXfs>
  <cellXfs count="731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2" fillId="6" borderId="0" xfId="0" applyFont="1" applyFill="1"/>
    <xf numFmtId="14" fontId="7" fillId="2" borderId="0" xfId="0" applyNumberFormat="1" applyFont="1" applyFill="1"/>
    <xf numFmtId="0" fontId="7" fillId="2" borderId="0" xfId="0" applyFont="1" applyFill="1"/>
    <xf numFmtId="0" fontId="0" fillId="3" borderId="0" xfId="0" applyFill="1"/>
    <xf numFmtId="0" fontId="8" fillId="2" borderId="0" xfId="0" applyFont="1" applyFill="1"/>
    <xf numFmtId="14" fontId="8" fillId="2" borderId="0" xfId="0" applyNumberFormat="1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11" fillId="6" borderId="0" xfId="0" applyFont="1" applyFill="1"/>
    <xf numFmtId="0" fontId="12" fillId="7" borderId="0" xfId="0" applyFont="1" applyFill="1"/>
    <xf numFmtId="0" fontId="12" fillId="7" borderId="0" xfId="0" quotePrefix="1" applyFont="1" applyFill="1" applyAlignment="1">
      <alignment horizontal="right"/>
    </xf>
    <xf numFmtId="0" fontId="14" fillId="7" borderId="0" xfId="4" applyFont="1" applyFill="1"/>
    <xf numFmtId="0" fontId="15" fillId="6" borderId="0" xfId="0" applyFont="1" applyFill="1"/>
    <xf numFmtId="0" fontId="16" fillId="6" borderId="0" xfId="0" applyFont="1" applyFill="1"/>
    <xf numFmtId="14" fontId="17" fillId="2" borderId="0" xfId="0" applyNumberFormat="1" applyFont="1" applyFill="1"/>
    <xf numFmtId="0" fontId="17" fillId="2" borderId="0" xfId="0" applyFont="1" applyFill="1"/>
    <xf numFmtId="0" fontId="3" fillId="2" borderId="0" xfId="0" applyFont="1" applyFill="1"/>
    <xf numFmtId="0" fontId="18" fillId="2" borderId="0" xfId="0" applyFont="1" applyFill="1"/>
    <xf numFmtId="0" fontId="19" fillId="2" borderId="0" xfId="0" applyFont="1" applyFill="1"/>
    <xf numFmtId="14" fontId="18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21" fillId="2" borderId="1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justify" vertical="center" wrapText="1"/>
    </xf>
    <xf numFmtId="9" fontId="26" fillId="2" borderId="1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vertical="center" wrapText="1"/>
    </xf>
    <xf numFmtId="0" fontId="18" fillId="2" borderId="1" xfId="0" applyFont="1" applyFill="1" applyBorder="1"/>
    <xf numFmtId="14" fontId="16" fillId="6" borderId="0" xfId="0" applyNumberFormat="1" applyFont="1" applyFill="1"/>
    <xf numFmtId="0" fontId="26" fillId="2" borderId="1" xfId="0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164" fontId="18" fillId="2" borderId="1" xfId="5" applyNumberFormat="1" applyFont="1" applyFill="1" applyBorder="1"/>
    <xf numFmtId="0" fontId="26" fillId="2" borderId="1" xfId="0" applyFont="1" applyFill="1" applyBorder="1" applyAlignment="1">
      <alignment horizontal="left" vertical="center" wrapText="1" inden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28" fillId="6" borderId="0" xfId="0" applyFont="1" applyFill="1"/>
    <xf numFmtId="14" fontId="0" fillId="2" borderId="0" xfId="0" applyNumberFormat="1" applyFill="1"/>
    <xf numFmtId="0" fontId="29" fillId="2" borderId="0" xfId="0" applyFont="1" applyFill="1"/>
    <xf numFmtId="0" fontId="0" fillId="2" borderId="0" xfId="0" applyFill="1" applyAlignment="1">
      <alignment vertical="center"/>
    </xf>
    <xf numFmtId="0" fontId="31" fillId="2" borderId="0" xfId="0" applyFont="1" applyFill="1" applyAlignment="1">
      <alignment wrapText="1"/>
    </xf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11" fillId="6" borderId="15" xfId="0" applyFont="1" applyFill="1" applyBorder="1" applyAlignment="1">
      <alignment vertical="center"/>
    </xf>
    <xf numFmtId="0" fontId="35" fillId="6" borderId="0" xfId="0" applyFont="1" applyFill="1"/>
    <xf numFmtId="0" fontId="36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 indent="1"/>
    </xf>
    <xf numFmtId="0" fontId="23" fillId="2" borderId="1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vertical="center" wrapText="1"/>
    </xf>
    <xf numFmtId="0" fontId="39" fillId="2" borderId="0" xfId="0" applyFont="1" applyFill="1" applyAlignment="1">
      <alignment vertical="center"/>
    </xf>
    <xf numFmtId="14" fontId="32" fillId="2" borderId="0" xfId="0" applyNumberFormat="1" applyFont="1" applyFill="1"/>
    <xf numFmtId="0" fontId="40" fillId="2" borderId="0" xfId="0" applyFont="1" applyFill="1" applyAlignment="1">
      <alignment horizontal="right"/>
    </xf>
    <xf numFmtId="164" fontId="36" fillId="2" borderId="0" xfId="5" applyNumberFormat="1" applyFont="1" applyFill="1" applyBorder="1" applyAlignment="1">
      <alignment vertical="center" wrapText="1"/>
    </xf>
    <xf numFmtId="0" fontId="36" fillId="2" borderId="0" xfId="0" applyFont="1" applyFill="1" applyAlignment="1">
      <alignment horizontal="right" vertical="center" wrapText="1"/>
    </xf>
    <xf numFmtId="0" fontId="36" fillId="2" borderId="0" xfId="0" applyFont="1" applyFill="1" applyAlignment="1">
      <alignment horizontal="right" vertical="center" wrapText="1" indent="1"/>
    </xf>
    <xf numFmtId="0" fontId="36" fillId="2" borderId="0" xfId="0" applyFont="1" applyFill="1" applyAlignment="1">
      <alignment horizontal="right" vertical="top" wrapText="1"/>
    </xf>
    <xf numFmtId="164" fontId="41" fillId="2" borderId="0" xfId="5" applyNumberFormat="1" applyFont="1" applyFill="1" applyBorder="1" applyAlignment="1">
      <alignment vertical="center" wrapText="1"/>
    </xf>
    <xf numFmtId="0" fontId="11" fillId="6" borderId="0" xfId="0" applyFont="1" applyFill="1" applyAlignment="1">
      <alignment vertical="center"/>
    </xf>
    <xf numFmtId="0" fontId="42" fillId="2" borderId="0" xfId="0" applyFont="1" applyFill="1"/>
    <xf numFmtId="0" fontId="4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0" borderId="1" xfId="0" quotePrefix="1" applyFont="1" applyBorder="1" applyAlignment="1">
      <alignment horizontal="center"/>
    </xf>
    <xf numFmtId="0" fontId="30" fillId="3" borderId="1" xfId="2" applyFont="1" applyFill="1" applyBorder="1" applyAlignment="1">
      <alignment horizontal="left" vertical="center" wrapText="1" indent="1"/>
    </xf>
    <xf numFmtId="3" fontId="43" fillId="3" borderId="1" xfId="3" applyFont="1" applyFill="1" applyAlignment="1">
      <alignment horizontal="center" vertical="center"/>
      <protection locked="0"/>
    </xf>
    <xf numFmtId="10" fontId="42" fillId="3" borderId="1" xfId="1" applyNumberFormat="1" applyFont="1" applyFill="1" applyBorder="1"/>
    <xf numFmtId="10" fontId="42" fillId="3" borderId="1" xfId="0" applyNumberFormat="1" applyFont="1" applyFill="1" applyBorder="1"/>
    <xf numFmtId="0" fontId="42" fillId="0" borderId="1" xfId="0" applyFont="1" applyBorder="1"/>
    <xf numFmtId="0" fontId="43" fillId="4" borderId="1" xfId="2" applyFont="1" applyFill="1" applyBorder="1" applyAlignment="1">
      <alignment horizontal="left" vertical="center" wrapText="1" indent="2"/>
    </xf>
    <xf numFmtId="3" fontId="43" fillId="0" borderId="1" xfId="3" applyFont="1" applyFill="1" applyAlignment="1">
      <alignment horizontal="center" vertical="center" wrapText="1"/>
      <protection locked="0"/>
    </xf>
    <xf numFmtId="3" fontId="43" fillId="0" borderId="1" xfId="3" quotePrefix="1" applyFont="1" applyFill="1" applyAlignment="1">
      <alignment horizontal="center" vertical="center" wrapText="1"/>
      <protection locked="0"/>
    </xf>
    <xf numFmtId="0" fontId="43" fillId="0" borderId="1" xfId="2" applyFont="1" applyBorder="1" applyAlignment="1">
      <alignment horizontal="left" vertical="center" wrapText="1" indent="3"/>
    </xf>
    <xf numFmtId="3" fontId="43" fillId="0" borderId="1" xfId="3" applyFont="1" applyFill="1" applyAlignment="1">
      <alignment horizontal="center" vertical="center"/>
      <protection locked="0"/>
    </xf>
    <xf numFmtId="0" fontId="42" fillId="0" borderId="1" xfId="0" quotePrefix="1" applyFont="1" applyBorder="1" applyAlignment="1">
      <alignment horizontal="center" vertical="center"/>
    </xf>
    <xf numFmtId="10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quotePrefix="1" applyFont="1" applyFill="1" applyBorder="1" applyAlignment="1">
      <alignment horizontal="center" vertical="center"/>
    </xf>
    <xf numFmtId="0" fontId="26" fillId="2" borderId="1" xfId="2" applyFont="1" applyFill="1" applyBorder="1" applyAlignment="1">
      <alignment horizontal="left" vertical="center" wrapText="1" indent="1"/>
    </xf>
    <xf numFmtId="3" fontId="26" fillId="2" borderId="1" xfId="3" applyFont="1" applyFill="1" applyAlignment="1">
      <alignment horizontal="center" vertical="center"/>
      <protection locked="0"/>
    </xf>
    <xf numFmtId="10" fontId="2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6" borderId="0" xfId="0" applyFont="1" applyFill="1" applyAlignment="1">
      <alignment vertical="center" wrapText="1"/>
    </xf>
    <xf numFmtId="0" fontId="45" fillId="6" borderId="0" xfId="0" applyFont="1" applyFill="1" applyAlignment="1">
      <alignment vertical="center" wrapText="1"/>
    </xf>
    <xf numFmtId="0" fontId="45" fillId="2" borderId="0" xfId="0" applyFont="1" applyFill="1" applyAlignment="1">
      <alignment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45" fillId="2" borderId="0" xfId="0" applyFont="1" applyFill="1" applyAlignment="1">
      <alignment horizontal="center" vertical="center" wrapText="1"/>
    </xf>
    <xf numFmtId="0" fontId="42" fillId="2" borderId="1" xfId="0" applyFont="1" applyFill="1" applyBorder="1" applyAlignment="1">
      <alignment horizontal="center"/>
    </xf>
    <xf numFmtId="0" fontId="42" fillId="2" borderId="1" xfId="0" applyFont="1" applyFill="1" applyBorder="1"/>
    <xf numFmtId="0" fontId="46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vertical="center" wrapText="1"/>
    </xf>
    <xf numFmtId="0" fontId="48" fillId="9" borderId="1" xfId="0" applyFont="1" applyFill="1" applyBorder="1" applyAlignment="1">
      <alignment horizontal="left" vertical="center" wrapText="1" indent="1"/>
    </xf>
    <xf numFmtId="0" fontId="43" fillId="9" borderId="1" xfId="0" applyFont="1" applyFill="1" applyBorder="1" applyAlignment="1">
      <alignment horizontal="left" vertical="center" wrapText="1" indent="1"/>
    </xf>
    <xf numFmtId="0" fontId="15" fillId="6" borderId="0" xfId="0" applyFont="1" applyFill="1" applyAlignment="1">
      <alignment vertical="center"/>
    </xf>
    <xf numFmtId="0" fontId="49" fillId="6" borderId="0" xfId="0" applyFont="1" applyFill="1"/>
    <xf numFmtId="0" fontId="23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vertical="center" wrapText="1"/>
    </xf>
    <xf numFmtId="0" fontId="38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2" fillId="10" borderId="19" xfId="0" applyFont="1" applyFill="1" applyBorder="1" applyAlignment="1">
      <alignment vertical="center"/>
    </xf>
    <xf numFmtId="0" fontId="22" fillId="3" borderId="25" xfId="0" applyFont="1" applyFill="1" applyBorder="1" applyAlignment="1">
      <alignment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vertical="center"/>
    </xf>
    <xf numFmtId="0" fontId="18" fillId="7" borderId="31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vertical="center" wrapText="1"/>
    </xf>
    <xf numFmtId="3" fontId="18" fillId="7" borderId="19" xfId="0" applyNumberFormat="1" applyFont="1" applyFill="1" applyBorder="1" applyAlignment="1">
      <alignment vertical="top" wrapText="1"/>
    </xf>
    <xf numFmtId="3" fontId="18" fillId="7" borderId="19" xfId="0" applyNumberFormat="1" applyFont="1" applyFill="1" applyBorder="1" applyAlignment="1">
      <alignment vertical="center" wrapText="1"/>
    </xf>
    <xf numFmtId="3" fontId="18" fillId="7" borderId="20" xfId="0" applyNumberFormat="1" applyFont="1" applyFill="1" applyBorder="1" applyAlignment="1">
      <alignment vertical="center" wrapText="1"/>
    </xf>
    <xf numFmtId="3" fontId="18" fillId="7" borderId="32" xfId="0" applyNumberFormat="1" applyFont="1" applyFill="1" applyBorder="1" applyAlignment="1">
      <alignment horizontal="right" vertical="center"/>
    </xf>
    <xf numFmtId="3" fontId="18" fillId="7" borderId="33" xfId="0" applyNumberFormat="1" applyFont="1" applyFill="1" applyBorder="1" applyAlignment="1">
      <alignment horizontal="right" vertical="center"/>
    </xf>
    <xf numFmtId="0" fontId="18" fillId="2" borderId="31" xfId="0" applyFont="1" applyFill="1" applyBorder="1" applyAlignment="1">
      <alignment horizontal="center" vertical="center"/>
    </xf>
    <xf numFmtId="0" fontId="51" fillId="0" borderId="32" xfId="0" applyFont="1" applyBorder="1" applyAlignment="1">
      <alignment horizontal="left" vertical="center" wrapText="1" indent="2"/>
    </xf>
    <xf numFmtId="3" fontId="18" fillId="2" borderId="19" xfId="0" applyNumberFormat="1" applyFont="1" applyFill="1" applyBorder="1" applyAlignment="1">
      <alignment vertical="center"/>
    </xf>
    <xf numFmtId="3" fontId="18" fillId="2" borderId="20" xfId="0" applyNumberFormat="1" applyFont="1" applyFill="1" applyBorder="1" applyAlignment="1">
      <alignment vertical="center"/>
    </xf>
    <xf numFmtId="3" fontId="18" fillId="2" borderId="32" xfId="0" applyNumberFormat="1" applyFont="1" applyFill="1" applyBorder="1" applyAlignment="1">
      <alignment horizontal="right" vertical="center" wrapText="1"/>
    </xf>
    <xf numFmtId="3" fontId="18" fillId="2" borderId="33" xfId="0" applyNumberFormat="1" applyFont="1" applyFill="1" applyBorder="1" applyAlignment="1">
      <alignment horizontal="right" vertical="center" wrapText="1"/>
    </xf>
    <xf numFmtId="3" fontId="51" fillId="3" borderId="19" xfId="0" applyNumberFormat="1" applyFont="1" applyFill="1" applyBorder="1" applyAlignment="1">
      <alignment vertical="center" wrapText="1"/>
    </xf>
    <xf numFmtId="0" fontId="18" fillId="7" borderId="31" xfId="0" applyFont="1" applyFill="1" applyBorder="1" applyAlignment="1">
      <alignment horizontal="center" vertical="center"/>
    </xf>
    <xf numFmtId="3" fontId="18" fillId="7" borderId="32" xfId="0" applyNumberFormat="1" applyFont="1" applyFill="1" applyBorder="1" applyAlignment="1">
      <alignment horizontal="right" vertical="center" wrapText="1"/>
    </xf>
    <xf numFmtId="3" fontId="18" fillId="7" borderId="33" xfId="0" applyNumberFormat="1" applyFont="1" applyFill="1" applyBorder="1" applyAlignment="1">
      <alignment horizontal="right" vertical="center" wrapText="1"/>
    </xf>
    <xf numFmtId="3" fontId="18" fillId="2" borderId="19" xfId="0" applyNumberFormat="1" applyFont="1" applyFill="1" applyBorder="1" applyAlignment="1">
      <alignment vertical="center" wrapText="1"/>
    </xf>
    <xf numFmtId="3" fontId="18" fillId="2" borderId="20" xfId="0" applyNumberFormat="1" applyFont="1" applyFill="1" applyBorder="1" applyAlignment="1">
      <alignment vertical="center" wrapText="1"/>
    </xf>
    <xf numFmtId="0" fontId="51" fillId="0" borderId="34" xfId="0" applyFont="1" applyBorder="1" applyAlignment="1">
      <alignment horizontal="left" vertical="center" wrapText="1" indent="2"/>
    </xf>
    <xf numFmtId="3" fontId="51" fillId="3" borderId="20" xfId="0" applyNumberFormat="1" applyFont="1" applyFill="1" applyBorder="1" applyAlignment="1">
      <alignment vertical="center" wrapText="1"/>
    </xf>
    <xf numFmtId="3" fontId="51" fillId="3" borderId="32" xfId="0" applyNumberFormat="1" applyFont="1" applyFill="1" applyBorder="1" applyAlignment="1">
      <alignment horizontal="right" vertical="center" wrapText="1"/>
    </xf>
    <xf numFmtId="3" fontId="18" fillId="3" borderId="33" xfId="0" applyNumberFormat="1" applyFont="1" applyFill="1" applyBorder="1" applyAlignment="1">
      <alignment horizontal="right" vertical="center" wrapText="1"/>
    </xf>
    <xf numFmtId="3" fontId="18" fillId="2" borderId="32" xfId="0" applyNumberFormat="1" applyFont="1" applyFill="1" applyBorder="1" applyAlignment="1">
      <alignment horizontal="center" vertical="center" wrapText="1"/>
    </xf>
    <xf numFmtId="3" fontId="18" fillId="2" borderId="33" xfId="0" applyNumberFormat="1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/>
    </xf>
    <xf numFmtId="0" fontId="22" fillId="0" borderId="32" xfId="0" applyFont="1" applyBorder="1" applyAlignment="1">
      <alignment vertical="center" wrapText="1"/>
    </xf>
    <xf numFmtId="3" fontId="18" fillId="3" borderId="19" xfId="0" applyNumberFormat="1" applyFont="1" applyFill="1" applyBorder="1" applyAlignment="1">
      <alignment vertical="center"/>
    </xf>
    <xf numFmtId="3" fontId="18" fillId="3" borderId="20" xfId="0" applyNumberFormat="1" applyFont="1" applyFill="1" applyBorder="1" applyAlignment="1">
      <alignment vertical="center"/>
    </xf>
    <xf numFmtId="3" fontId="18" fillId="3" borderId="32" xfId="0" applyNumberFormat="1" applyFont="1" applyFill="1" applyBorder="1" applyAlignment="1">
      <alignment vertical="center"/>
    </xf>
    <xf numFmtId="3" fontId="22" fillId="2" borderId="33" xfId="0" applyNumberFormat="1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3" fontId="18" fillId="3" borderId="19" xfId="0" applyNumberFormat="1" applyFont="1" applyFill="1" applyBorder="1" applyAlignment="1">
      <alignment vertical="center" wrapText="1"/>
    </xf>
    <xf numFmtId="3" fontId="18" fillId="3" borderId="20" xfId="0" applyNumberFormat="1" applyFont="1" applyFill="1" applyBorder="1" applyAlignment="1">
      <alignment vertical="center" wrapText="1"/>
    </xf>
    <xf numFmtId="3" fontId="18" fillId="3" borderId="20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3" fontId="18" fillId="3" borderId="19" xfId="0" applyNumberFormat="1" applyFont="1" applyFill="1" applyBorder="1" applyAlignment="1">
      <alignment horizontal="center" vertical="center" wrapText="1"/>
    </xf>
    <xf numFmtId="3" fontId="18" fillId="7" borderId="20" xfId="0" applyNumberFormat="1" applyFont="1" applyFill="1" applyBorder="1" applyAlignment="1">
      <alignment horizontal="right" vertical="center" wrapText="1"/>
    </xf>
    <xf numFmtId="0" fontId="52" fillId="0" borderId="32" xfId="0" applyFont="1" applyBorder="1" applyAlignment="1">
      <alignment horizontal="left" vertical="center" wrapText="1" indent="2"/>
    </xf>
    <xf numFmtId="3" fontId="18" fillId="2" borderId="20" xfId="0" applyNumberFormat="1" applyFont="1" applyFill="1" applyBorder="1" applyAlignment="1">
      <alignment horizontal="right" vertical="center" wrapText="1"/>
    </xf>
    <xf numFmtId="0" fontId="51" fillId="0" borderId="32" xfId="0" applyFont="1" applyBorder="1" applyAlignment="1">
      <alignment horizontal="left" vertical="center" wrapText="1" indent="4"/>
    </xf>
    <xf numFmtId="3" fontId="22" fillId="7" borderId="19" xfId="0" applyNumberFormat="1" applyFont="1" applyFill="1" applyBorder="1" applyAlignment="1">
      <alignment vertical="center" wrapText="1"/>
    </xf>
    <xf numFmtId="3" fontId="26" fillId="2" borderId="19" xfId="0" applyNumberFormat="1" applyFont="1" applyFill="1" applyBorder="1" applyAlignment="1">
      <alignment vertical="center" wrapText="1"/>
    </xf>
    <xf numFmtId="3" fontId="26" fillId="2" borderId="20" xfId="0" applyNumberFormat="1" applyFont="1" applyFill="1" applyBorder="1" applyAlignment="1">
      <alignment vertical="center" wrapText="1"/>
    </xf>
    <xf numFmtId="0" fontId="18" fillId="11" borderId="32" xfId="0" applyFont="1" applyFill="1" applyBorder="1" applyAlignment="1">
      <alignment vertical="center" wrapText="1"/>
    </xf>
    <xf numFmtId="3" fontId="18" fillId="2" borderId="33" xfId="0" quotePrefix="1" applyNumberFormat="1" applyFont="1" applyFill="1" applyBorder="1" applyAlignment="1">
      <alignment horizontal="right" vertical="center" wrapText="1"/>
    </xf>
    <xf numFmtId="3" fontId="18" fillId="3" borderId="20" xfId="0" applyNumberFormat="1" applyFont="1" applyFill="1" applyBorder="1" applyAlignment="1">
      <alignment horizontal="right" vertical="center"/>
    </xf>
    <xf numFmtId="3" fontId="22" fillId="2" borderId="33" xfId="0" applyNumberFormat="1" applyFont="1" applyFill="1" applyBorder="1" applyAlignment="1">
      <alignment horizontal="right" vertical="center"/>
    </xf>
    <xf numFmtId="0" fontId="22" fillId="0" borderId="21" xfId="0" applyFont="1" applyBorder="1" applyAlignment="1">
      <alignment vertical="center" wrapText="1"/>
    </xf>
    <xf numFmtId="165" fontId="22" fillId="2" borderId="21" xfId="1" applyNumberFormat="1" applyFont="1" applyFill="1" applyBorder="1" applyAlignment="1">
      <alignment horizontal="right" vertical="center"/>
    </xf>
    <xf numFmtId="0" fontId="2" fillId="3" borderId="0" xfId="0" applyFont="1" applyFill="1"/>
    <xf numFmtId="0" fontId="17" fillId="6" borderId="0" xfId="0" applyFont="1" applyFill="1"/>
    <xf numFmtId="14" fontId="18" fillId="2" borderId="0" xfId="0" applyNumberFormat="1" applyFont="1" applyFill="1"/>
    <xf numFmtId="0" fontId="17" fillId="2" borderId="0" xfId="0" applyFont="1" applyFill="1" applyAlignment="1">
      <alignment vertical="center"/>
    </xf>
    <xf numFmtId="0" fontId="26" fillId="2" borderId="0" xfId="0" applyFont="1" applyFill="1"/>
    <xf numFmtId="0" fontId="17" fillId="2" borderId="0" xfId="0" applyFont="1" applyFill="1" applyAlignment="1">
      <alignment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 indent="1"/>
    </xf>
    <xf numFmtId="0" fontId="3" fillId="2" borderId="34" xfId="0" applyFont="1" applyFill="1" applyBorder="1" applyAlignment="1">
      <alignment vertical="center" wrapText="1"/>
    </xf>
    <xf numFmtId="49" fontId="17" fillId="2" borderId="31" xfId="0" applyNumberFormat="1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vertical="center" wrapText="1"/>
    </xf>
    <xf numFmtId="0" fontId="17" fillId="2" borderId="0" xfId="0" applyFont="1" applyFill="1" applyAlignment="1">
      <alignment horizontal="right" vertical="top" wrapText="1"/>
    </xf>
    <xf numFmtId="49" fontId="53" fillId="2" borderId="31" xfId="0" applyNumberFormat="1" applyFont="1" applyFill="1" applyBorder="1" applyAlignment="1">
      <alignment horizontal="center" vertical="center" wrapText="1"/>
    </xf>
    <xf numFmtId="0" fontId="53" fillId="2" borderId="32" xfId="0" applyFont="1" applyFill="1" applyBorder="1" applyAlignment="1">
      <alignment vertical="center" wrapText="1"/>
    </xf>
    <xf numFmtId="166" fontId="17" fillId="2" borderId="0" xfId="1" applyNumberFormat="1" applyFont="1" applyFill="1"/>
    <xf numFmtId="0" fontId="54" fillId="6" borderId="0" xfId="0" applyFont="1" applyFill="1"/>
    <xf numFmtId="0" fontId="55" fillId="2" borderId="0" xfId="0" applyFont="1" applyFill="1" applyAlignment="1">
      <alignment vertical="center"/>
    </xf>
    <xf numFmtId="0" fontId="56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wrapText="1"/>
    </xf>
    <xf numFmtId="0" fontId="58" fillId="2" borderId="1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wrapText="1"/>
    </xf>
    <xf numFmtId="0" fontId="5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/>
    <xf numFmtId="0" fontId="60" fillId="2" borderId="0" xfId="0" applyFont="1" applyFill="1" applyAlignment="1">
      <alignment horizontal="center" vertical="center"/>
    </xf>
    <xf numFmtId="0" fontId="60" fillId="2" borderId="0" xfId="0" applyFont="1" applyFill="1" applyAlignment="1">
      <alignment wrapText="1"/>
    </xf>
    <xf numFmtId="0" fontId="61" fillId="2" borderId="0" xfId="0" applyFont="1" applyFill="1" applyAlignment="1">
      <alignment vertical="center"/>
    </xf>
    <xf numFmtId="0" fontId="49" fillId="2" borderId="0" xfId="0" applyFont="1" applyFill="1"/>
    <xf numFmtId="0" fontId="18" fillId="2" borderId="0" xfId="0" applyFont="1" applyFill="1" applyAlignment="1">
      <alignment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vertical="center" wrapText="1"/>
    </xf>
    <xf numFmtId="49" fontId="51" fillId="2" borderId="31" xfId="0" applyNumberFormat="1" applyFont="1" applyFill="1" applyBorder="1" applyAlignment="1">
      <alignment horizontal="center" vertical="center" wrapText="1"/>
    </xf>
    <xf numFmtId="0" fontId="51" fillId="2" borderId="32" xfId="0" applyFont="1" applyFill="1" applyBorder="1" applyAlignment="1">
      <alignment horizontal="left" vertical="center" wrapText="1" indent="1"/>
    </xf>
    <xf numFmtId="49" fontId="18" fillId="2" borderId="31" xfId="0" applyNumberFormat="1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vertical="center" wrapText="1"/>
    </xf>
    <xf numFmtId="49" fontId="62" fillId="2" borderId="31" xfId="0" applyNumberFormat="1" applyFont="1" applyFill="1" applyBorder="1" applyAlignment="1">
      <alignment horizontal="center" vertical="center" wrapText="1"/>
    </xf>
    <xf numFmtId="0" fontId="62" fillId="2" borderId="32" xfId="0" applyFont="1" applyFill="1" applyBorder="1" applyAlignment="1">
      <alignment vertical="center" wrapText="1"/>
    </xf>
    <xf numFmtId="0" fontId="54" fillId="12" borderId="0" xfId="0" applyFont="1" applyFill="1"/>
    <xf numFmtId="0" fontId="8" fillId="2" borderId="0" xfId="0" applyFont="1" applyFill="1" applyAlignment="1">
      <alignment vertical="center"/>
    </xf>
    <xf numFmtId="0" fontId="51" fillId="2" borderId="0" xfId="0" applyFont="1" applyFill="1" applyAlignment="1">
      <alignment horizontal="right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166" fontId="8" fillId="2" borderId="0" xfId="1" applyNumberFormat="1" applyFont="1" applyFill="1"/>
    <xf numFmtId="0" fontId="8" fillId="2" borderId="0" xfId="0" applyFont="1" applyFill="1" applyAlignment="1">
      <alignment vertical="center" wrapText="1"/>
    </xf>
    <xf numFmtId="49" fontId="8" fillId="2" borderId="0" xfId="0" applyNumberFormat="1" applyFont="1" applyFill="1" applyAlignment="1">
      <alignment horizontal="center" vertical="center" wrapText="1"/>
    </xf>
    <xf numFmtId="164" fontId="8" fillId="2" borderId="0" xfId="5" applyNumberFormat="1" applyFont="1" applyFill="1" applyBorder="1" applyAlignment="1">
      <alignment vertical="center" wrapText="1"/>
    </xf>
    <xf numFmtId="49" fontId="63" fillId="2" borderId="0" xfId="0" applyNumberFormat="1" applyFont="1" applyFill="1" applyAlignment="1">
      <alignment horizontal="center" vertical="center" wrapText="1"/>
    </xf>
    <xf numFmtId="0" fontId="63" fillId="2" borderId="0" xfId="0" applyFont="1" applyFill="1" applyAlignment="1">
      <alignment vertical="center" wrapText="1"/>
    </xf>
    <xf numFmtId="164" fontId="63" fillId="2" borderId="0" xfId="0" applyNumberFormat="1" applyFont="1" applyFill="1" applyAlignment="1">
      <alignment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/>
    </xf>
    <xf numFmtId="0" fontId="57" fillId="2" borderId="0" xfId="0" applyFont="1" applyFill="1" applyAlignment="1">
      <alignment vertical="center"/>
    </xf>
    <xf numFmtId="0" fontId="64" fillId="2" borderId="0" xfId="0" applyFont="1" applyFill="1" applyAlignment="1">
      <alignment vertical="center" wrapText="1"/>
    </xf>
    <xf numFmtId="0" fontId="15" fillId="6" borderId="0" xfId="0" applyFont="1" applyFill="1" applyAlignment="1">
      <alignment horizontal="left"/>
    </xf>
    <xf numFmtId="0" fontId="65" fillId="6" borderId="0" xfId="0" applyFont="1" applyFill="1"/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vertical="center" wrapText="1"/>
    </xf>
    <xf numFmtId="0" fontId="24" fillId="2" borderId="14" xfId="0" applyFont="1" applyFill="1" applyBorder="1" applyAlignment="1">
      <alignment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3" fontId="23" fillId="2" borderId="6" xfId="0" applyNumberFormat="1" applyFont="1" applyFill="1" applyBorder="1" applyAlignment="1">
      <alignment horizontal="right" vertical="center" wrapText="1"/>
    </xf>
    <xf numFmtId="3" fontId="18" fillId="2" borderId="1" xfId="0" applyNumberFormat="1" applyFont="1" applyFill="1" applyBorder="1" applyAlignment="1">
      <alignment horizontal="right" vertical="center" wrapText="1"/>
    </xf>
    <xf numFmtId="0" fontId="52" fillId="2" borderId="1" xfId="0" applyFont="1" applyFill="1" applyBorder="1" applyAlignment="1">
      <alignment vertical="center" wrapText="1"/>
    </xf>
    <xf numFmtId="3" fontId="23" fillId="2" borderId="12" xfId="0" applyNumberFormat="1" applyFont="1" applyFill="1" applyBorder="1" applyAlignment="1">
      <alignment horizontal="right" vertical="center" wrapText="1"/>
    </xf>
    <xf numFmtId="3" fontId="23" fillId="2" borderId="2" xfId="0" applyNumberFormat="1" applyFont="1" applyFill="1" applyBorder="1" applyAlignment="1">
      <alignment horizontal="right" vertical="center" wrapText="1"/>
    </xf>
    <xf numFmtId="0" fontId="66" fillId="2" borderId="0" xfId="0" applyFont="1" applyFill="1" applyAlignment="1">
      <alignment vertical="center"/>
    </xf>
    <xf numFmtId="14" fontId="26" fillId="6" borderId="0" xfId="0" applyNumberFormat="1" applyFont="1" applyFill="1"/>
    <xf numFmtId="0" fontId="0" fillId="7" borderId="0" xfId="0" applyFill="1"/>
    <xf numFmtId="0" fontId="18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3" fontId="18" fillId="2" borderId="1" xfId="0" applyNumberFormat="1" applyFont="1" applyFill="1" applyBorder="1"/>
    <xf numFmtId="10" fontId="18" fillId="2" borderId="1" xfId="1" applyNumberFormat="1" applyFont="1" applyFill="1" applyBorder="1" applyAlignment="1">
      <alignment wrapText="1"/>
    </xf>
    <xf numFmtId="0" fontId="26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right" wrapText="1"/>
    </xf>
    <xf numFmtId="0" fontId="22" fillId="2" borderId="1" xfId="0" applyFont="1" applyFill="1" applyBorder="1" applyAlignment="1">
      <alignment vertical="center" wrapText="1"/>
    </xf>
    <xf numFmtId="3" fontId="22" fillId="2" borderId="1" xfId="0" applyNumberFormat="1" applyFont="1" applyFill="1" applyBorder="1"/>
    <xf numFmtId="10" fontId="22" fillId="2" borderId="1" xfId="1" applyNumberFormat="1" applyFont="1" applyFill="1" applyBorder="1" applyAlignment="1">
      <alignment wrapText="1"/>
    </xf>
    <xf numFmtId="0" fontId="18" fillId="2" borderId="13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9" fontId="18" fillId="2" borderId="14" xfId="0" applyNumberFormat="1" applyFont="1" applyFill="1" applyBorder="1" applyAlignment="1">
      <alignment horizontal="center" vertical="center" wrapText="1"/>
    </xf>
    <xf numFmtId="9" fontId="18" fillId="2" borderId="1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wrapText="1"/>
    </xf>
    <xf numFmtId="0" fontId="22" fillId="2" borderId="0" xfId="0" applyFont="1" applyFill="1"/>
    <xf numFmtId="0" fontId="18" fillId="2" borderId="0" xfId="0" applyFont="1" applyFill="1" applyAlignment="1">
      <alignment wrapText="1"/>
    </xf>
    <xf numFmtId="0" fontId="25" fillId="2" borderId="0" xfId="0" applyFont="1" applyFill="1"/>
    <xf numFmtId="0" fontId="18" fillId="2" borderId="6" xfId="0" applyFont="1" applyFill="1" applyBorder="1" applyAlignment="1">
      <alignment wrapText="1"/>
    </xf>
    <xf numFmtId="0" fontId="26" fillId="2" borderId="14" xfId="0" applyFont="1" applyFill="1" applyBorder="1" applyAlignment="1">
      <alignment horizontal="left" vertical="center" wrapText="1"/>
    </xf>
    <xf numFmtId="10" fontId="18" fillId="2" borderId="14" xfId="1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wrapText="1"/>
    </xf>
    <xf numFmtId="0" fontId="67" fillId="2" borderId="14" xfId="0" applyFont="1" applyFill="1" applyBorder="1" applyAlignment="1">
      <alignment horizontal="left" vertical="center" wrapText="1" indent="3"/>
    </xf>
    <xf numFmtId="0" fontId="18" fillId="2" borderId="8" xfId="0" applyFont="1" applyFill="1" applyBorder="1" applyAlignment="1">
      <alignment wrapText="1"/>
    </xf>
    <xf numFmtId="10" fontId="26" fillId="2" borderId="14" xfId="1" applyNumberFormat="1" applyFont="1" applyFill="1" applyBorder="1" applyAlignment="1">
      <alignment horizontal="center" vertical="center" wrapText="1"/>
    </xf>
    <xf numFmtId="0" fontId="18" fillId="2" borderId="0" xfId="0" quotePrefix="1" applyFont="1" applyFill="1" applyAlignment="1">
      <alignment horizontal="left" vertical="center" indent="5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1" fillId="2" borderId="1" xfId="0" applyFont="1" applyFill="1" applyBorder="1"/>
    <xf numFmtId="0" fontId="51" fillId="2" borderId="1" xfId="0" applyFont="1" applyFill="1" applyBorder="1" applyAlignment="1">
      <alignment vertical="center" wrapText="1"/>
    </xf>
    <xf numFmtId="0" fontId="22" fillId="2" borderId="1" xfId="0" applyFont="1" applyFill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5" fillId="6" borderId="0" xfId="6" applyFont="1" applyFill="1">
      <alignment vertical="center"/>
    </xf>
    <xf numFmtId="0" fontId="49" fillId="6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18" fillId="13" borderId="1" xfId="0" applyFont="1" applyFill="1" applyBorder="1" applyAlignment="1">
      <alignment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50" fillId="13" borderId="1" xfId="0" applyFont="1" applyFill="1" applyBorder="1" applyAlignment="1">
      <alignment vertical="center" wrapText="1"/>
    </xf>
    <xf numFmtId="0" fontId="5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5" fillId="2" borderId="0" xfId="0" applyFont="1" applyFill="1" applyAlignment="1">
      <alignment vertical="center"/>
    </xf>
    <xf numFmtId="0" fontId="50" fillId="2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18" fillId="6" borderId="0" xfId="0" applyFont="1" applyFill="1"/>
    <xf numFmtId="0" fontId="26" fillId="2" borderId="1" xfId="0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3" fontId="26" fillId="3" borderId="1" xfId="0" applyNumberFormat="1" applyFont="1" applyFill="1" applyBorder="1"/>
    <xf numFmtId="3" fontId="26" fillId="2" borderId="1" xfId="0" applyNumberFormat="1" applyFont="1" applyFill="1" applyBorder="1"/>
    <xf numFmtId="0" fontId="24" fillId="2" borderId="1" xfId="0" applyFont="1" applyFill="1" applyBorder="1" applyAlignment="1">
      <alignment horizontal="justify" vertical="center" wrapText="1"/>
    </xf>
    <xf numFmtId="0" fontId="18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left" vertical="center" wrapText="1" indent="3"/>
    </xf>
    <xf numFmtId="0" fontId="23" fillId="2" borderId="1" xfId="0" applyFont="1" applyFill="1" applyBorder="1" applyAlignment="1">
      <alignment horizontal="left" vertical="center" wrapText="1" indent="2"/>
    </xf>
    <xf numFmtId="0" fontId="51" fillId="2" borderId="0" xfId="0" applyFont="1" applyFill="1"/>
    <xf numFmtId="0" fontId="18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3" fontId="18" fillId="2" borderId="1" xfId="5" applyNumberFormat="1" applyFont="1" applyFill="1" applyBorder="1"/>
    <xf numFmtId="3" fontId="22" fillId="3" borderId="1" xfId="5" applyNumberFormat="1" applyFont="1" applyFill="1" applyBorder="1"/>
    <xf numFmtId="0" fontId="25" fillId="3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justify" vertical="center"/>
    </xf>
    <xf numFmtId="3" fontId="26" fillId="2" borderId="1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justify" vertical="center"/>
    </xf>
    <xf numFmtId="3" fontId="25" fillId="2" borderId="1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justify" vertical="center" wrapText="1"/>
    </xf>
    <xf numFmtId="164" fontId="25" fillId="8" borderId="1" xfId="5" applyNumberFormat="1" applyFont="1" applyFill="1" applyBorder="1" applyAlignment="1">
      <alignment vertical="center"/>
    </xf>
    <xf numFmtId="3" fontId="25" fillId="8" borderId="1" xfId="0" applyNumberFormat="1" applyFont="1" applyFill="1" applyBorder="1" applyAlignment="1">
      <alignment vertical="center"/>
    </xf>
    <xf numFmtId="3" fontId="25" fillId="3" borderId="1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justify" vertical="center" wrapText="1"/>
    </xf>
    <xf numFmtId="167" fontId="23" fillId="2" borderId="1" xfId="5" applyNumberFormat="1" applyFont="1" applyFill="1" applyBorder="1" applyAlignment="1">
      <alignment vertical="center" wrapText="1"/>
    </xf>
    <xf numFmtId="167" fontId="24" fillId="2" borderId="1" xfId="5" applyNumberFormat="1" applyFont="1" applyFill="1" applyBorder="1" applyAlignment="1">
      <alignment vertical="center" wrapText="1"/>
    </xf>
    <xf numFmtId="167" fontId="18" fillId="2" borderId="1" xfId="5" applyNumberFormat="1" applyFont="1" applyFill="1" applyBorder="1"/>
    <xf numFmtId="3" fontId="42" fillId="2" borderId="1" xfId="5" quotePrefix="1" applyNumberFormat="1" applyFont="1" applyFill="1" applyBorder="1" applyAlignment="1">
      <alignment wrapText="1"/>
    </xf>
    <xf numFmtId="167" fontId="17" fillId="2" borderId="1" xfId="5" applyNumberFormat="1" applyFont="1" applyFill="1" applyBorder="1"/>
    <xf numFmtId="167" fontId="19" fillId="2" borderId="1" xfId="5" applyNumberFormat="1" applyFont="1" applyFill="1" applyBorder="1"/>
    <xf numFmtId="0" fontId="15" fillId="12" borderId="0" xfId="0" applyFont="1" applyFill="1" applyAlignment="1">
      <alignment vertical="center"/>
    </xf>
    <xf numFmtId="0" fontId="10" fillId="6" borderId="0" xfId="0" applyFont="1" applyFill="1"/>
    <xf numFmtId="49" fontId="23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3" fontId="18" fillId="2" borderId="14" xfId="5" applyNumberFormat="1" applyFont="1" applyFill="1" applyBorder="1" applyAlignment="1">
      <alignment wrapText="1"/>
    </xf>
    <xf numFmtId="3" fontId="18" fillId="2" borderId="1" xfId="0" applyNumberFormat="1" applyFont="1" applyFill="1" applyBorder="1" applyAlignment="1">
      <alignment wrapText="1"/>
    </xf>
    <xf numFmtId="3" fontId="22" fillId="2" borderId="14" xfId="0" applyNumberFormat="1" applyFont="1" applyFill="1" applyBorder="1" applyAlignment="1">
      <alignment wrapText="1"/>
    </xf>
    <xf numFmtId="3" fontId="22" fillId="2" borderId="1" xfId="0" applyNumberFormat="1" applyFont="1" applyFill="1" applyBorder="1" applyAlignment="1">
      <alignment wrapText="1"/>
    </xf>
    <xf numFmtId="167" fontId="22" fillId="2" borderId="1" xfId="5" applyNumberFormat="1" applyFont="1" applyFill="1" applyBorder="1"/>
    <xf numFmtId="0" fontId="62" fillId="2" borderId="0" xfId="0" applyFont="1" applyFill="1"/>
    <xf numFmtId="0" fontId="22" fillId="0" borderId="1" xfId="0" applyFont="1" applyBorder="1" applyAlignment="1">
      <alignment horizontal="center" vertical="center"/>
    </xf>
    <xf numFmtId="3" fontId="18" fillId="0" borderId="1" xfId="0" applyNumberFormat="1" applyFont="1" applyBorder="1"/>
    <xf numFmtId="0" fontId="18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67" fontId="26" fillId="9" borderId="1" xfId="5" applyNumberFormat="1" applyFont="1" applyFill="1" applyBorder="1" applyAlignment="1">
      <alignment horizontal="center" vertical="center" wrapText="1"/>
    </xf>
    <xf numFmtId="167" fontId="18" fillId="0" borderId="1" xfId="5" applyNumberFormat="1" applyFont="1" applyBorder="1"/>
    <xf numFmtId="0" fontId="26" fillId="2" borderId="1" xfId="0" applyFont="1" applyFill="1" applyBorder="1" applyAlignment="1">
      <alignment horizontal="right" vertical="center" wrapText="1"/>
    </xf>
    <xf numFmtId="0" fontId="68" fillId="2" borderId="1" xfId="0" applyFont="1" applyFill="1" applyBorder="1" applyAlignment="1">
      <alignment vertical="center" wrapText="1"/>
    </xf>
    <xf numFmtId="3" fontId="18" fillId="2" borderId="1" xfId="5" applyNumberFormat="1" applyFont="1" applyFill="1" applyBorder="1" applyAlignment="1">
      <alignment vertical="center" wrapText="1"/>
    </xf>
    <xf numFmtId="3" fontId="18" fillId="3" borderId="1" xfId="0" applyNumberFormat="1" applyFont="1" applyFill="1" applyBorder="1" applyAlignment="1">
      <alignment vertical="center" wrapText="1"/>
    </xf>
    <xf numFmtId="3" fontId="22" fillId="2" borderId="1" xfId="5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/>
    </xf>
    <xf numFmtId="3" fontId="22" fillId="2" borderId="1" xfId="5" applyNumberFormat="1" applyFont="1" applyFill="1" applyBorder="1"/>
    <xf numFmtId="167" fontId="23" fillId="2" borderId="32" xfId="5" applyNumberFormat="1" applyFont="1" applyFill="1" applyBorder="1" applyAlignment="1">
      <alignment vertical="center" wrapText="1"/>
    </xf>
    <xf numFmtId="167" fontId="24" fillId="2" borderId="32" xfId="5" applyNumberFormat="1" applyFont="1" applyFill="1" applyBorder="1" applyAlignment="1">
      <alignment vertical="center" wrapText="1"/>
    </xf>
    <xf numFmtId="3" fontId="18" fillId="2" borderId="32" xfId="5" applyNumberFormat="1" applyFont="1" applyFill="1" applyBorder="1" applyAlignment="1">
      <alignment vertical="center" wrapText="1"/>
    </xf>
    <xf numFmtId="3" fontId="18" fillId="2" borderId="32" xfId="0" applyNumberFormat="1" applyFont="1" applyFill="1" applyBorder="1" applyAlignment="1">
      <alignment vertical="center" wrapText="1"/>
    </xf>
    <xf numFmtId="3" fontId="18" fillId="2" borderId="21" xfId="5" applyNumberFormat="1" applyFont="1" applyFill="1" applyBorder="1" applyAlignment="1">
      <alignment vertical="center" wrapText="1"/>
    </xf>
    <xf numFmtId="3" fontId="62" fillId="2" borderId="32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8" fillId="2" borderId="0" xfId="0" applyFont="1" applyFill="1"/>
    <xf numFmtId="165" fontId="23" fillId="2" borderId="1" xfId="0" applyNumberFormat="1" applyFont="1" applyFill="1" applyBorder="1" applyAlignment="1">
      <alignment horizontal="center" vertical="center" wrapText="1"/>
    </xf>
    <xf numFmtId="165" fontId="26" fillId="2" borderId="1" xfId="1" applyNumberFormat="1" applyFont="1" applyFill="1" applyBorder="1" applyAlignment="1">
      <alignment horizontal="center" vertical="center" wrapText="1"/>
    </xf>
    <xf numFmtId="165" fontId="23" fillId="2" borderId="1" xfId="1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168" fontId="25" fillId="3" borderId="1" xfId="5" applyNumberFormat="1" applyFont="1" applyFill="1" applyBorder="1" applyAlignment="1">
      <alignment vertical="center"/>
    </xf>
    <xf numFmtId="169" fontId="26" fillId="2" borderId="1" xfId="5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vertical="center" wrapText="1"/>
    </xf>
    <xf numFmtId="3" fontId="18" fillId="2" borderId="6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167" fontId="24" fillId="3" borderId="1" xfId="5" applyNumberFormat="1" applyFont="1" applyFill="1" applyBorder="1" applyAlignment="1">
      <alignment vertical="center" wrapText="1"/>
    </xf>
    <xf numFmtId="167" fontId="22" fillId="3" borderId="1" xfId="5" applyNumberFormat="1" applyFont="1" applyFill="1" applyBorder="1"/>
    <xf numFmtId="0" fontId="24" fillId="9" borderId="1" xfId="0" applyFont="1" applyFill="1" applyBorder="1" applyAlignment="1">
      <alignment horizontal="left" vertical="center" wrapText="1" indent="1"/>
    </xf>
    <xf numFmtId="3" fontId="22" fillId="2" borderId="1" xfId="5" quotePrefix="1" applyNumberFormat="1" applyFont="1" applyFill="1" applyBorder="1" applyAlignment="1">
      <alignment wrapText="1"/>
    </xf>
    <xf numFmtId="165" fontId="26" fillId="2" borderId="1" xfId="1" quotePrefix="1" applyNumberFormat="1" applyFont="1" applyFill="1" applyBorder="1"/>
    <xf numFmtId="165" fontId="18" fillId="2" borderId="1" xfId="0" quotePrefix="1" applyNumberFormat="1" applyFont="1" applyFill="1" applyBorder="1"/>
    <xf numFmtId="0" fontId="17" fillId="2" borderId="1" xfId="0" applyFont="1" applyFill="1" applyBorder="1"/>
    <xf numFmtId="0" fontId="26" fillId="2" borderId="1" xfId="0" quotePrefix="1" applyFont="1" applyFill="1" applyBorder="1"/>
    <xf numFmtId="3" fontId="26" fillId="2" borderId="1" xfId="0" quotePrefix="1" applyNumberFormat="1" applyFont="1" applyFill="1" applyBorder="1"/>
    <xf numFmtId="3" fontId="18" fillId="2" borderId="1" xfId="0" quotePrefix="1" applyNumberFormat="1" applyFont="1" applyFill="1" applyBorder="1"/>
    <xf numFmtId="0" fontId="0" fillId="2" borderId="0" xfId="0" applyFill="1" applyAlignment="1">
      <alignment wrapText="1"/>
    </xf>
    <xf numFmtId="165" fontId="23" fillId="2" borderId="1" xfId="1" applyNumberFormat="1" applyFont="1" applyFill="1" applyBorder="1" applyAlignment="1">
      <alignment vertical="center"/>
    </xf>
    <xf numFmtId="0" fontId="26" fillId="2" borderId="14" xfId="0" applyFont="1" applyFill="1" applyBorder="1" applyAlignment="1">
      <alignment horizontal="left" vertical="center" wrapText="1"/>
    </xf>
    <xf numFmtId="10" fontId="17" fillId="2" borderId="0" xfId="1" applyNumberFormat="1" applyFont="1" applyFill="1"/>
    <xf numFmtId="10" fontId="26" fillId="2" borderId="14" xfId="0" applyNumberFormat="1" applyFont="1" applyFill="1" applyBorder="1" applyAlignment="1">
      <alignment horizontal="center" vertical="center" wrapText="1"/>
    </xf>
    <xf numFmtId="3" fontId="26" fillId="2" borderId="14" xfId="5" applyNumberFormat="1" applyFont="1" applyFill="1" applyBorder="1" applyAlignment="1">
      <alignment horizontal="right" vertical="center" wrapText="1"/>
    </xf>
    <xf numFmtId="0" fontId="72" fillId="2" borderId="1" xfId="0" applyFont="1" applyFill="1" applyBorder="1" applyAlignment="1">
      <alignment horizontal="center" vertical="center" wrapText="1"/>
    </xf>
    <xf numFmtId="0" fontId="72" fillId="2" borderId="1" xfId="0" applyFont="1" applyFill="1" applyBorder="1" applyAlignment="1">
      <alignment horizontal="center" vertical="center"/>
    </xf>
    <xf numFmtId="3" fontId="73" fillId="2" borderId="14" xfId="5" applyNumberFormat="1" applyFont="1" applyFill="1" applyBorder="1" applyAlignment="1">
      <alignment horizontal="right" vertical="center" wrapText="1"/>
    </xf>
    <xf numFmtId="9" fontId="73" fillId="2" borderId="14" xfId="0" applyNumberFormat="1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horizontal="center" vertical="center" wrapText="1"/>
    </xf>
    <xf numFmtId="10" fontId="73" fillId="2" borderId="1" xfId="1" applyNumberFormat="1" applyFont="1" applyFill="1" applyBorder="1" applyAlignment="1">
      <alignment horizontal="center" vertical="center" wrapText="1"/>
    </xf>
    <xf numFmtId="10" fontId="73" fillId="2" borderId="14" xfId="1" applyNumberFormat="1" applyFont="1" applyFill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left" vertical="center" wrapText="1"/>
    </xf>
    <xf numFmtId="3" fontId="72" fillId="2" borderId="1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/>
    </xf>
    <xf numFmtId="0" fontId="18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3" fontId="22" fillId="0" borderId="1" xfId="0" applyNumberFormat="1" applyFont="1" applyBorder="1"/>
    <xf numFmtId="167" fontId="22" fillId="0" borderId="1" xfId="5" applyNumberFormat="1" applyFont="1" applyBorder="1"/>
    <xf numFmtId="0" fontId="18" fillId="2" borderId="0" xfId="0" applyFont="1" applyFill="1"/>
    <xf numFmtId="0" fontId="18" fillId="2" borderId="0" xfId="0" applyFont="1" applyFill="1" applyAlignment="1">
      <alignment vertical="center" wrapText="1"/>
    </xf>
    <xf numFmtId="0" fontId="26" fillId="2" borderId="6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164" fontId="43" fillId="0" borderId="1" xfId="5" applyNumberFormat="1" applyFont="1" applyBorder="1" applyAlignment="1">
      <alignment horizontal="center"/>
    </xf>
    <xf numFmtId="164" fontId="43" fillId="0" borderId="1" xfId="5" applyNumberFormat="1" applyFont="1" applyBorder="1"/>
    <xf numFmtId="0" fontId="18" fillId="0" borderId="0" xfId="0" applyFont="1"/>
    <xf numFmtId="0" fontId="75" fillId="2" borderId="46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left" vertical="center"/>
    </xf>
    <xf numFmtId="0" fontId="76" fillId="2" borderId="47" xfId="0" applyFont="1" applyFill="1" applyBorder="1" applyAlignment="1">
      <alignment horizontal="left" vertical="center"/>
    </xf>
    <xf numFmtId="3" fontId="76" fillId="2" borderId="47" xfId="0" applyNumberFormat="1" applyFont="1" applyFill="1" applyBorder="1" applyAlignment="1">
      <alignment horizontal="right" vertical="center"/>
    </xf>
    <xf numFmtId="3" fontId="76" fillId="2" borderId="0" xfId="0" applyNumberFormat="1" applyFont="1" applyFill="1" applyAlignment="1">
      <alignment horizontal="right" vertical="center"/>
    </xf>
    <xf numFmtId="0" fontId="76" fillId="2" borderId="47" xfId="0" applyFont="1" applyFill="1" applyBorder="1" applyAlignment="1">
      <alignment horizontal="left" vertical="center" wrapText="1"/>
    </xf>
    <xf numFmtId="3" fontId="77" fillId="2" borderId="0" xfId="0" applyNumberFormat="1" applyFont="1" applyFill="1" applyAlignment="1">
      <alignment horizontal="center"/>
    </xf>
    <xf numFmtId="4" fontId="17" fillId="2" borderId="0" xfId="0" applyNumberFormat="1" applyFont="1" applyFill="1"/>
    <xf numFmtId="0" fontId="45" fillId="3" borderId="47" xfId="0" applyFont="1" applyFill="1" applyBorder="1" applyAlignment="1">
      <alignment horizontal="left" vertical="center"/>
    </xf>
    <xf numFmtId="0" fontId="45" fillId="3" borderId="47" xfId="0" applyFont="1" applyFill="1" applyBorder="1" applyAlignment="1">
      <alignment horizontal="right" vertical="center"/>
    </xf>
    <xf numFmtId="10" fontId="76" fillId="2" borderId="47" xfId="0" applyNumberFormat="1" applyFont="1" applyFill="1" applyBorder="1" applyAlignment="1">
      <alignment horizontal="right" vertical="center"/>
    </xf>
    <xf numFmtId="0" fontId="18" fillId="2" borderId="0" xfId="0" quotePrefix="1" applyFont="1" applyFill="1"/>
    <xf numFmtId="0" fontId="78" fillId="2" borderId="0" xfId="0" quotePrefix="1" applyFont="1" applyFill="1"/>
    <xf numFmtId="14" fontId="18" fillId="2" borderId="0" xfId="0" quotePrefix="1" applyNumberFormat="1" applyFont="1" applyFill="1" applyAlignment="1">
      <alignment horizontal="left"/>
    </xf>
    <xf numFmtId="0" fontId="79" fillId="2" borderId="0" xfId="0" applyFont="1" applyFill="1" applyAlignment="1">
      <alignment wrapText="1"/>
    </xf>
    <xf numFmtId="4" fontId="25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wrapText="1"/>
    </xf>
    <xf numFmtId="0" fontId="59" fillId="2" borderId="0" xfId="0" applyFont="1" applyFill="1" applyAlignment="1">
      <alignment wrapText="1"/>
    </xf>
    <xf numFmtId="4" fontId="59" fillId="2" borderId="0" xfId="0" applyNumberFormat="1" applyFont="1" applyFill="1" applyAlignment="1">
      <alignment horizontal="center"/>
    </xf>
    <xf numFmtId="4" fontId="18" fillId="2" borderId="0" xfId="0" applyNumberFormat="1" applyFont="1" applyFill="1"/>
    <xf numFmtId="10" fontId="15" fillId="2" borderId="0" xfId="7" applyNumberFormat="1" applyFont="1" applyFill="1" applyBorder="1" applyAlignment="1">
      <alignment horizontal="center"/>
    </xf>
    <xf numFmtId="0" fontId="52" fillId="2" borderId="0" xfId="0" applyFont="1" applyFill="1" applyAlignment="1">
      <alignment wrapText="1"/>
    </xf>
    <xf numFmtId="3" fontId="78" fillId="2" borderId="0" xfId="0" applyNumberFormat="1" applyFont="1" applyFill="1" applyAlignment="1">
      <alignment horizontal="center"/>
    </xf>
    <xf numFmtId="3" fontId="22" fillId="2" borderId="0" xfId="0" applyNumberFormat="1" applyFont="1" applyFill="1"/>
    <xf numFmtId="164" fontId="18" fillId="2" borderId="0" xfId="0" applyNumberFormat="1" applyFont="1" applyFill="1"/>
    <xf numFmtId="0" fontId="12" fillId="7" borderId="0" xfId="0" quotePrefix="1" applyFont="1" applyFill="1"/>
    <xf numFmtId="0" fontId="61" fillId="6" borderId="0" xfId="0" applyFont="1" applyFill="1"/>
    <xf numFmtId="0" fontId="18" fillId="2" borderId="0" xfId="0" applyFont="1" applyFill="1" applyBorder="1"/>
    <xf numFmtId="0" fontId="18" fillId="2" borderId="48" xfId="0" applyFont="1" applyFill="1" applyBorder="1" applyAlignment="1">
      <alignment vertical="center" wrapText="1"/>
    </xf>
    <xf numFmtId="0" fontId="18" fillId="2" borderId="53" xfId="0" applyFont="1" applyFill="1" applyBorder="1" applyAlignment="1">
      <alignment vertical="center" wrapText="1"/>
    </xf>
    <xf numFmtId="0" fontId="18" fillId="2" borderId="54" xfId="0" applyFont="1" applyFill="1" applyBorder="1" applyAlignment="1">
      <alignment horizontal="center" vertical="center" wrapText="1"/>
    </xf>
    <xf numFmtId="3" fontId="18" fillId="2" borderId="59" xfId="0" applyNumberFormat="1" applyFont="1" applyFill="1" applyBorder="1"/>
    <xf numFmtId="3" fontId="18" fillId="2" borderId="62" xfId="0" applyNumberFormat="1" applyFont="1" applyFill="1" applyBorder="1"/>
    <xf numFmtId="49" fontId="51" fillId="2" borderId="0" xfId="0" applyNumberFormat="1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left" vertical="center" wrapText="1" indent="1"/>
    </xf>
    <xf numFmtId="3" fontId="18" fillId="3" borderId="0" xfId="0" applyNumberFormat="1" applyFont="1" applyFill="1" applyBorder="1"/>
    <xf numFmtId="3" fontId="18" fillId="3" borderId="60" xfId="0" applyNumberFormat="1" applyFont="1" applyFill="1" applyBorder="1"/>
    <xf numFmtId="49" fontId="62" fillId="2" borderId="57" xfId="0" applyNumberFormat="1" applyFont="1" applyFill="1" applyBorder="1" applyAlignment="1">
      <alignment horizontal="center" vertical="center" wrapText="1"/>
    </xf>
    <xf numFmtId="0" fontId="62" fillId="2" borderId="57" xfId="0" applyFont="1" applyFill="1" applyBorder="1" applyAlignment="1">
      <alignment vertical="center" wrapText="1"/>
    </xf>
    <xf numFmtId="3" fontId="62" fillId="2" borderId="58" xfId="0" applyNumberFormat="1" applyFont="1" applyFill="1" applyBorder="1"/>
    <xf numFmtId="3" fontId="62" fillId="2" borderId="63" xfId="0" applyNumberFormat="1" applyFont="1" applyFill="1" applyBorder="1"/>
    <xf numFmtId="49" fontId="18" fillId="14" borderId="0" xfId="0" applyNumberFormat="1" applyFont="1" applyFill="1" applyAlignment="1">
      <alignment horizontal="center" vertical="center" wrapText="1"/>
    </xf>
    <xf numFmtId="0" fontId="18" fillId="14" borderId="0" xfId="0" applyFont="1" applyFill="1" applyAlignment="1">
      <alignment vertical="center" wrapText="1"/>
    </xf>
    <xf numFmtId="3" fontId="18" fillId="14" borderId="56" xfId="0" applyNumberFormat="1" applyFont="1" applyFill="1" applyBorder="1"/>
    <xf numFmtId="3" fontId="18" fillId="14" borderId="61" xfId="0" applyNumberFormat="1" applyFont="1" applyFill="1" applyBorder="1"/>
    <xf numFmtId="49" fontId="18" fillId="14" borderId="0" xfId="0" applyNumberFormat="1" applyFont="1" applyFill="1" applyBorder="1" applyAlignment="1">
      <alignment horizontal="center" vertical="center" wrapText="1"/>
    </xf>
    <xf numFmtId="0" fontId="18" fillId="14" borderId="0" xfId="0" applyFont="1" applyFill="1" applyBorder="1" applyAlignment="1">
      <alignment vertical="center" wrapText="1"/>
    </xf>
    <xf numFmtId="3" fontId="18" fillId="14" borderId="59" xfId="0" applyNumberFormat="1" applyFont="1" applyFill="1" applyBorder="1"/>
    <xf numFmtId="3" fontId="18" fillId="14" borderId="62" xfId="0" applyNumberFormat="1" applyFont="1" applyFill="1" applyBorder="1"/>
    <xf numFmtId="3" fontId="18" fillId="14" borderId="0" xfId="0" applyNumberFormat="1" applyFont="1" applyFill="1" applyBorder="1"/>
    <xf numFmtId="3" fontId="18" fillId="14" borderId="60" xfId="0" applyNumberFormat="1" applyFont="1" applyFill="1" applyBorder="1"/>
    <xf numFmtId="0" fontId="2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/>
    </xf>
    <xf numFmtId="0" fontId="18" fillId="2" borderId="0" xfId="0" applyFont="1" applyFill="1"/>
    <xf numFmtId="0" fontId="26" fillId="2" borderId="1" xfId="0" quotePrefix="1" applyFont="1" applyFill="1" applyBorder="1" applyAlignment="1">
      <alignment horizontal="center" vertical="center"/>
    </xf>
    <xf numFmtId="164" fontId="8" fillId="2" borderId="0" xfId="0" applyNumberFormat="1" applyFont="1" applyFill="1"/>
    <xf numFmtId="0" fontId="18" fillId="6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3" fillId="2" borderId="0" xfId="0" applyFont="1" applyFill="1" applyBorder="1" applyAlignment="1">
      <alignment vertical="center" wrapText="1"/>
    </xf>
    <xf numFmtId="14" fontId="23" fillId="2" borderId="14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wrapText="1"/>
    </xf>
    <xf numFmtId="0" fontId="23" fillId="2" borderId="0" xfId="0" applyFont="1" applyFill="1" applyBorder="1" applyAlignment="1">
      <alignment horizontal="left" vertical="center" wrapText="1" indent="2"/>
    </xf>
    <xf numFmtId="3" fontId="18" fillId="2" borderId="0" xfId="5" applyNumberFormat="1" applyFont="1" applyFill="1" applyBorder="1"/>
    <xf numFmtId="0" fontId="24" fillId="2" borderId="0" xfId="0" applyFont="1" applyFill="1" applyBorder="1" applyAlignment="1">
      <alignment vertical="center" wrapText="1"/>
    </xf>
    <xf numFmtId="3" fontId="22" fillId="2" borderId="0" xfId="5" applyNumberFormat="1" applyFont="1" applyFill="1" applyBorder="1"/>
    <xf numFmtId="0" fontId="51" fillId="2" borderId="0" xfId="0" applyFont="1" applyFill="1" applyBorder="1"/>
    <xf numFmtId="0" fontId="18" fillId="2" borderId="8" xfId="0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vertical="top" wrapText="1"/>
    </xf>
    <xf numFmtId="3" fontId="32" fillId="0" borderId="1" xfId="8" applyNumberFormat="1" applyFont="1" applyBorder="1" applyAlignment="1">
      <alignment horizontal="right" vertical="center" wrapText="1"/>
    </xf>
    <xf numFmtId="3" fontId="32" fillId="0" borderId="1" xfId="8" quotePrefix="1" applyNumberFormat="1" applyFont="1" applyBorder="1" applyAlignment="1">
      <alignment horizontal="right" vertical="center" wrapText="1"/>
    </xf>
    <xf numFmtId="0" fontId="18" fillId="3" borderId="1" xfId="0" applyFont="1" applyFill="1" applyBorder="1"/>
    <xf numFmtId="0" fontId="18" fillId="2" borderId="0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vertical="top"/>
    </xf>
    <xf numFmtId="0" fontId="25" fillId="2" borderId="1" xfId="0" quotePrefix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wrapText="1"/>
    </xf>
    <xf numFmtId="3" fontId="23" fillId="2" borderId="0" xfId="0" applyNumberFormat="1" applyFont="1" applyFill="1" applyBorder="1" applyAlignment="1">
      <alignment horizontal="right" vertical="center" wrapText="1"/>
    </xf>
    <xf numFmtId="0" fontId="25" fillId="3" borderId="12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horizontal="left" vertical="center" wrapText="1"/>
    </xf>
    <xf numFmtId="0" fontId="25" fillId="3" borderId="14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58" fillId="2" borderId="12" xfId="0" applyFont="1" applyFill="1" applyBorder="1" applyAlignment="1">
      <alignment horizontal="center" vertical="center" wrapText="1"/>
    </xf>
    <xf numFmtId="0" fontId="58" fillId="2" borderId="13" xfId="0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3" fontId="26" fillId="2" borderId="6" xfId="0" applyNumberFormat="1" applyFont="1" applyFill="1" applyBorder="1" applyAlignment="1">
      <alignment vertical="center"/>
    </xf>
    <xf numFmtId="3" fontId="26" fillId="2" borderId="7" xfId="0" applyNumberFormat="1" applyFont="1" applyFill="1" applyBorder="1" applyAlignment="1">
      <alignment vertical="center"/>
    </xf>
    <xf numFmtId="3" fontId="26" fillId="2" borderId="8" xfId="0" applyNumberFormat="1" applyFont="1" applyFill="1" applyBorder="1" applyAlignment="1">
      <alignment vertical="center"/>
    </xf>
    <xf numFmtId="0" fontId="37" fillId="2" borderId="0" xfId="0" applyFont="1" applyFill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15" fillId="6" borderId="0" xfId="0" applyFont="1" applyFill="1" applyAlignment="1">
      <alignment horizontal="left" vertical="top" wrapText="1"/>
    </xf>
    <xf numFmtId="0" fontId="47" fillId="2" borderId="12" xfId="0" applyFont="1" applyFill="1" applyBorder="1" applyAlignment="1">
      <alignment horizontal="center" vertical="center" wrapText="1"/>
    </xf>
    <xf numFmtId="0" fontId="47" fillId="2" borderId="13" xfId="0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50" fillId="3" borderId="16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23" fillId="3" borderId="13" xfId="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23" fillId="3" borderId="16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/>
    </xf>
    <xf numFmtId="0" fontId="18" fillId="2" borderId="1" xfId="0" applyFont="1" applyFill="1" applyBorder="1" applyAlignment="1">
      <alignment vertical="center" wrapText="1"/>
    </xf>
    <xf numFmtId="0" fontId="51" fillId="2" borderId="17" xfId="0" applyFont="1" applyFill="1" applyBorder="1" applyAlignment="1">
      <alignment vertical="center"/>
    </xf>
    <xf numFmtId="0" fontId="51" fillId="2" borderId="18" xfId="0" applyFont="1" applyFill="1" applyBorder="1" applyAlignment="1">
      <alignment vertical="center"/>
    </xf>
    <xf numFmtId="0" fontId="51" fillId="2" borderId="23" xfId="0" applyFont="1" applyFill="1" applyBorder="1" applyAlignment="1">
      <alignment vertical="center"/>
    </xf>
    <xf numFmtId="0" fontId="51" fillId="2" borderId="24" xfId="0" applyFont="1" applyFill="1" applyBorder="1" applyAlignment="1">
      <alignment vertical="center"/>
    </xf>
    <xf numFmtId="0" fontId="51" fillId="2" borderId="27" xfId="0" applyFont="1" applyFill="1" applyBorder="1" applyAlignment="1">
      <alignment vertical="center"/>
    </xf>
    <xf numFmtId="0" fontId="51" fillId="2" borderId="15" xfId="0" applyFont="1" applyFill="1" applyBorder="1" applyAlignment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2" fillId="10" borderId="19" xfId="0" applyFont="1" applyFill="1" applyBorder="1" applyAlignment="1">
      <alignment horizontal="left" vertical="center"/>
    </xf>
    <xf numFmtId="0" fontId="22" fillId="10" borderId="25" xfId="0" applyFont="1" applyFill="1" applyBorder="1" applyAlignment="1">
      <alignment horizontal="left" vertical="center"/>
    </xf>
    <xf numFmtId="0" fontId="22" fillId="10" borderId="30" xfId="0" applyFont="1" applyFill="1" applyBorder="1" applyAlignment="1">
      <alignment horizontal="left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5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8" fillId="2" borderId="34" xfId="0" applyFont="1" applyFill="1" applyBorder="1"/>
    <xf numFmtId="0" fontId="18" fillId="2" borderId="15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vertical="center" wrapText="1"/>
    </xf>
    <xf numFmtId="0" fontId="18" fillId="2" borderId="31" xfId="0" applyFont="1" applyFill="1" applyBorder="1" applyAlignment="1">
      <alignment vertical="center" wrapText="1"/>
    </xf>
    <xf numFmtId="0" fontId="18" fillId="2" borderId="42" xfId="0" applyFont="1" applyFill="1" applyBorder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0" fontId="51" fillId="2" borderId="1" xfId="0" applyFont="1" applyFill="1" applyBorder="1" applyAlignment="1">
      <alignment horizontal="left" vertical="center" wrapText="1" indent="2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9" fontId="26" fillId="2" borderId="1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top" wrapText="1"/>
    </xf>
    <xf numFmtId="0" fontId="72" fillId="2" borderId="6" xfId="0" applyFont="1" applyFill="1" applyBorder="1" applyAlignment="1">
      <alignment horizontal="center" vertical="center" wrapText="1"/>
    </xf>
    <xf numFmtId="0" fontId="72" fillId="2" borderId="8" xfId="0" applyFont="1" applyFill="1" applyBorder="1" applyAlignment="1">
      <alignment horizontal="center" vertical="center" wrapText="1"/>
    </xf>
    <xf numFmtId="0" fontId="73" fillId="2" borderId="12" xfId="0" applyFont="1" applyFill="1" applyBorder="1" applyAlignment="1">
      <alignment horizontal="left" vertical="top" wrapText="1"/>
    </xf>
    <xf numFmtId="0" fontId="73" fillId="2" borderId="14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0" fontId="61" fillId="6" borderId="0" xfId="0" applyFont="1" applyFill="1" applyAlignment="1">
      <alignment horizontal="left" vertical="top" wrapText="1"/>
    </xf>
    <xf numFmtId="0" fontId="18" fillId="2" borderId="12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</cellXfs>
  <cellStyles count="9">
    <cellStyle name="=C:\WINNT35\SYSTEM32\COMMAND.COM" xfId="2" xr:uid="{3AED4A79-459B-4172-9CDC-489677FC360C}"/>
    <cellStyle name="Dziesiętny" xfId="5" builtinId="3"/>
    <cellStyle name="Hiperłącze" xfId="4" builtinId="8"/>
    <cellStyle name="Normal 2" xfId="6" xr:uid="{1B2D35D4-9E71-4EEA-A351-04D640557A0B}"/>
    <cellStyle name="Normal_20 OPR" xfId="8" xr:uid="{84BFA355-BA6E-43A1-8FEC-A32F12405FE5}"/>
    <cellStyle name="Normalny" xfId="0" builtinId="0"/>
    <cellStyle name="optionalExposure" xfId="3" xr:uid="{5D437E67-8DB0-4D6D-BA6B-B99CFBF2B9CF}"/>
    <cellStyle name="Procentowy" xfId="1" builtinId="5"/>
    <cellStyle name="Procentowy 2" xfId="7" xr:uid="{87999D5F-EF55-4579-825D-0F2A41B42CF7}"/>
  </cellStyles>
  <dxfs count="2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014488DE-030C-40D4-94D8-93C7EF86BF28}"/>
  </tableStyles>
  <colors>
    <mruColors>
      <color rgb="FFCD00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1</xdr:row>
      <xdr:rowOff>57150</xdr:rowOff>
    </xdr:from>
    <xdr:to>
      <xdr:col>18</xdr:col>
      <xdr:colOff>444500</xdr:colOff>
      <xdr:row>43</xdr:row>
      <xdr:rowOff>6350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082404B-07C5-4EFB-9D0E-70FB68FABB5E}"/>
            </a:ext>
          </a:extLst>
        </xdr:cNvPr>
        <xdr:cNvSpPr txBox="1"/>
      </xdr:nvSpPr>
      <xdr:spPr>
        <a:xfrm>
          <a:off x="179918" y="228600"/>
          <a:ext cx="10322982" cy="7150100"/>
        </a:xfrm>
        <a:prstGeom prst="rect">
          <a:avLst/>
        </a:prstGeom>
        <a:solidFill>
          <a:schemeClr val="lt1"/>
        </a:solidFill>
        <a:ln w="9525" cmpd="sng">
          <a:solidFill>
            <a:srgbClr val="CD006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Raport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dotyczący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ekspozycji na ryzyko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(dane śródroczne)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na 30 czerwca 2022 roku</a:t>
          </a:r>
        </a:p>
        <a:p>
          <a:pPr algn="ctr"/>
          <a:endParaRPr lang="pl-PL" sz="2000" b="0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zgodnie z 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częścią ósmą Rozporządzenia Parlamentu Europejskiego i rady (UE) nr 876/2019 z dnia 20 maja 2019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Rozporządzeniem wykonawczym Komisji (UE) 2021/637 z dnia 15 marca 2021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Polityką Banku Millennium S.A. dotyczącą ujawniania informacji na temat ryzyka, funduszy własnych, wymogów kapitałowych, informacji dotyczących wynagrodzeń i innych informacji wymaganych prawem lub rekomendacjami KNF</a:t>
          </a: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Grupa Banku Millennium S.A.   </a:t>
          </a:r>
        </a:p>
        <a:p>
          <a:endParaRPr lang="pl-PL" sz="110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31</xdr:col>
      <xdr:colOff>381000</xdr:colOff>
      <xdr:row>4</xdr:row>
      <xdr:rowOff>584200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D4F6C7C-060E-4A05-A03C-F7DC3B02DF95}"/>
            </a:ext>
          </a:extLst>
        </xdr:cNvPr>
        <xdr:cNvSpPr txBox="1"/>
      </xdr:nvSpPr>
      <xdr:spPr>
        <a:xfrm>
          <a:off x="12865100" y="5207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Jakość portfela kredytowego Grupy jest wysoka. Wskaźnik ekspozycji nieobsługowanych w sumie ekspozycji wynosi 2,9%. Wskaźnik</a:t>
          </a:r>
          <a:r>
            <a:rPr lang="pl-PL" sz="1100" baseline="0">
              <a:latin typeface="+mn-lt"/>
            </a:rPr>
            <a:t> skumulowanej utraty wartości i rezerw dla ekspozycji nieobsługiwanych do wartości ekspozycji nieobsługiwanych wynosi 50,3%.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23</xdr:col>
      <xdr:colOff>381000</xdr:colOff>
      <xdr:row>5</xdr:row>
      <xdr:rowOff>6350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47E10EB-51B4-4F06-9D90-BFFA7ADA2521}"/>
            </a:ext>
          </a:extLst>
        </xdr:cNvPr>
        <xdr:cNvSpPr txBox="1"/>
      </xdr:nvSpPr>
      <xdr:spPr>
        <a:xfrm>
          <a:off x="9848850" y="18415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 strukturze terminów</a:t>
          </a:r>
          <a:r>
            <a:rPr lang="pl-PL" sz="1100" baseline="0">
              <a:latin typeface="+mn-lt"/>
            </a:rPr>
            <a:t> zapadalności kredytów dominują produkty długoterminowe (&gt; 5 lat), z powodu znacznej wartości długoterminowych kredytów na nieruchomości zabezpieczonych hipotecznie.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18</xdr:col>
      <xdr:colOff>482600</xdr:colOff>
      <xdr:row>5</xdr:row>
      <xdr:rowOff>374650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82CDED1-7501-4480-B765-B49444059368}"/>
            </a:ext>
          </a:extLst>
        </xdr:cNvPr>
        <xdr:cNvSpPr txBox="1"/>
      </xdr:nvSpPr>
      <xdr:spPr>
        <a:xfrm>
          <a:off x="8775700" y="673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Wskaźnik kredytów z utratą wartości w portfelu kredytów dla przedsiębiorstw jest oceniany</a:t>
          </a:r>
          <a:r>
            <a:rPr lang="pl-PL" sz="1100" baseline="0">
              <a:latin typeface="+mn-lt"/>
            </a:rPr>
            <a:t> jako niski i wynosi 4,3%.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20</xdr:col>
      <xdr:colOff>381000</xdr:colOff>
      <xdr:row>7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63DD6EE-634E-4B8D-8684-C04C28C645C3}"/>
            </a:ext>
          </a:extLst>
        </xdr:cNvPr>
        <xdr:cNvSpPr txBox="1"/>
      </xdr:nvSpPr>
      <xdr:spPr>
        <a:xfrm>
          <a:off x="8432800" y="55245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Wartość uzyskanych zabezpieczeń jest nieistotna</a:t>
          </a:r>
          <a:r>
            <a:rPr lang="pl-PL" sz="1100" baseline="0">
              <a:latin typeface="+mn-lt"/>
            </a:rPr>
            <a:t> i odnosi się głównie do działalności leasingowej.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19</xdr:col>
      <xdr:colOff>234950</xdr:colOff>
      <xdr:row>4</xdr:row>
      <xdr:rowOff>495300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E35EEC8-3E82-4844-9C85-EAE7ED44CABC}"/>
            </a:ext>
          </a:extLst>
        </xdr:cNvPr>
        <xdr:cNvSpPr txBox="1"/>
      </xdr:nvSpPr>
      <xdr:spPr>
        <a:xfrm>
          <a:off x="12115800" y="539750"/>
          <a:ext cx="47053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Wartość ekspozycji na ryzyko kredytowe kontrahenta (CCR) nie jest duża.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16</xdr:col>
      <xdr:colOff>254000</xdr:colOff>
      <xdr:row>4</xdr:row>
      <xdr:rowOff>82550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2BD69ED-4096-47AE-9974-B2397835C0F1}"/>
            </a:ext>
          </a:extLst>
        </xdr:cNvPr>
        <xdr:cNvSpPr txBox="1"/>
      </xdr:nvSpPr>
      <xdr:spPr>
        <a:xfrm>
          <a:off x="9290050" y="165100"/>
          <a:ext cx="64008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Wartość ekspozycji podlegających wymogom w zakresie funduszy własnych z tytułu ryzyka związanego z korektą wyceny kredytowej nie jest istotna.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16</xdr:col>
      <xdr:colOff>254000</xdr:colOff>
      <xdr:row>4</xdr:row>
      <xdr:rowOff>247650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A43A0BE-AB7C-414B-917D-10223956468F}"/>
            </a:ext>
          </a:extLst>
        </xdr:cNvPr>
        <xdr:cNvSpPr txBox="1"/>
      </xdr:nvSpPr>
      <xdr:spPr>
        <a:xfrm>
          <a:off x="8788400" y="196850"/>
          <a:ext cx="64008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Ekspozycje wobec</a:t>
          </a:r>
          <a:r>
            <a:rPr lang="pl-PL" sz="1100" baseline="0"/>
            <a:t> kontrahentów centralnych dotyczą przede wszystkim KDPW S.A. i nie są istotne.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546100</xdr:colOff>
      <xdr:row>2</xdr:row>
      <xdr:rowOff>95250</xdr:rowOff>
    </xdr:from>
    <xdr:to>
      <xdr:col>19</xdr:col>
      <xdr:colOff>520700</xdr:colOff>
      <xdr:row>17</xdr:row>
      <xdr:rowOff>228600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237C717-F30C-483D-B929-D104A8258D16}"/>
            </a:ext>
          </a:extLst>
        </xdr:cNvPr>
        <xdr:cNvSpPr txBox="1"/>
      </xdr:nvSpPr>
      <xdr:spPr>
        <a:xfrm>
          <a:off x="8388350" y="45720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/>
            <a:t>Wskaźniki kapitałowe, nadwyżka kapitałowa w</a:t>
          </a:r>
          <a:r>
            <a:rPr lang="pl-PL" sz="1100" baseline="0"/>
            <a:t> odniesieniu do poziomów wymaganych, wskaźniki dźwigni finansowej oraz wskaźniki płynności znajdują się na powyżej regulacyjnych minimów.                                        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Spadek współczynników kapitałowych w 2 kw. 2022 roku w porównaniu do 1 kw. 2022 wynikał ze spadku funduszy własnych, przy równoczesnym niższym wzroście aktywów ważonych ryzykiem / wymogów w zakresie funduszy własnych. Fundusze własne zmniejszyły się o 255 mln zł (o 3,3%), przede wszystkim w rezultacie wykazania ujemnego wyniku finansowego netto oraz wzrostu ujemnej wyceny skarbowych papierów wartościowych wycenianych przez kapitały. Wymogi w zakresie funduszy własnych wzrosły o 69 mln zł (o 1,8%). Wskaźnik dźwigni obniża się z powodu wspomnianej redukcji funduszy własnych.                                                          W związku ze spodziewanymi kosztami wynikającymi z ustawy o finansowaniu społecznościowym dla przedsiębiorstw gospodarczych i pomocy kredytobiorcom, Grupa spodziewa się, że w III kwartale 2022 r. współczynniki kapitałowe mogą znaleźć się poniżej minimalnych wymogów ustalonych przez KNF, o czym Bank informował w raporcie bieżącym nr 21/2022 z 15 lipca 2022 roku.</a:t>
          </a:r>
        </a:p>
        <a:p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18</xdr:col>
      <xdr:colOff>533400</xdr:colOff>
      <xdr:row>14</xdr:row>
      <xdr:rowOff>158750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5425505-ED39-46DF-9A95-90939910F39F}"/>
            </a:ext>
          </a:extLst>
        </xdr:cNvPr>
        <xdr:cNvSpPr txBox="1"/>
      </xdr:nvSpPr>
      <xdr:spPr>
        <a:xfrm>
          <a:off x="7727950" y="34925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Kwoty ekspozycji na ryzyko (RWEA) i wymogi w zakresie funduszy własnych są odpowiednie w stosunku do posiadanych zasobów kapitałowych (funduszy własnych).</a:t>
          </a:r>
          <a:r>
            <a:rPr lang="pl-PL" sz="1100" baseline="0"/>
            <a:t> 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15</xdr:col>
      <xdr:colOff>393700</xdr:colOff>
      <xdr:row>14</xdr:row>
      <xdr:rowOff>247650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27B307C-EA8D-46E4-ABA8-110C398A5289}"/>
            </a:ext>
          </a:extLst>
        </xdr:cNvPr>
        <xdr:cNvSpPr txBox="1"/>
      </xdr:nvSpPr>
      <xdr:spPr>
        <a:xfrm>
          <a:off x="8756650" y="17145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/>
            <a:t>Spadek wartości funduszy własnych w II kwartale 2022 roku wynikał przede wszystkim</a:t>
          </a:r>
          <a:r>
            <a:rPr lang="pl-PL" sz="1100" baseline="0"/>
            <a:t> z wykazania bieżącej straty finansowej netto, spowodowanej tworzeniem rezerw na ryzyko prawne związane z portfelem walutowych kredytów mieszkaniowych zabezpieczonych hipotecznie.                                                                                                       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związku ze spodziewanymi kosztami wynikającymi z ustawy o finansowaniu społecznościowym dla przedsiębiorstw gospodarczych i pomocy kredytobiorcom, Grupa spodziewa się, że w III kwartale 2022 r. współczynniki kapitałowe mogą znaleźć się poniżej minimalnych wymogów ustalonych przez KNF, o czym Bank informował w raporcie bieżącym nr 21/2022 z 15 lipca 2022 roku.</a:t>
          </a:r>
          <a:endParaRPr lang="pl-PL">
            <a:effectLst/>
          </a:endParaRPr>
        </a:p>
        <a:p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66</xdr:row>
      <xdr:rowOff>0</xdr:rowOff>
    </xdr:from>
    <xdr:to>
      <xdr:col>3</xdr:col>
      <xdr:colOff>3556000</xdr:colOff>
      <xdr:row>68</xdr:row>
      <xdr:rowOff>101600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FED88EC-E053-406C-BA7C-A57B0B49633E}"/>
            </a:ext>
          </a:extLst>
        </xdr:cNvPr>
        <xdr:cNvSpPr txBox="1"/>
      </xdr:nvSpPr>
      <xdr:spPr>
        <a:xfrm>
          <a:off x="311150" y="14065250"/>
          <a:ext cx="7645400" cy="46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Zakres konsolidacji dla celów sprawozdania finansowego jest taki sam jak zakres konsolidacji regulacyjnej.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16</xdr:col>
      <xdr:colOff>69850</xdr:colOff>
      <xdr:row>20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908F704-D71A-4E8D-B066-6679DB7A0727}"/>
            </a:ext>
          </a:extLst>
        </xdr:cNvPr>
        <xdr:cNvSpPr txBox="1"/>
      </xdr:nvSpPr>
      <xdr:spPr>
        <a:xfrm>
          <a:off x="558800" y="4057650"/>
          <a:ext cx="122301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50"/>
            <a:t>Ekspozycje tym raporcie nie obejmują ekspozycji wobec banków i rządów centralnych, samorządów, ekspozycji wobec sektora publicznego oraz instytucji, zgodnie z art. 140.4 CRD. Grupa nie posiada</a:t>
          </a:r>
          <a:r>
            <a:rPr lang="pl-PL" sz="1050" baseline="0"/>
            <a:t> ekspozycji kredytowych istotnych do celów obliczania specyficznego dla instytucji bufora antycyklicznego zgodnie z rozporządzeniem delegowanym Komisji (UE) nr 1152/2014.  Ekspozycje zaliczane do portfela handlowego lub zagraniczne ekspozycje kredytowe stanowią mniej niż 2% łącznej kwoty ekspozycji ważonych ryzykiem, dlatego też przypisano im lokalizację Grupy - Polską.</a:t>
          </a:r>
          <a:endParaRPr lang="pl-PL" sz="105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25</xdr:col>
      <xdr:colOff>381000</xdr:colOff>
      <xdr:row>5</xdr:row>
      <xdr:rowOff>63500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415DE1D-FB94-40C7-A9FD-9BC192EEF552}"/>
            </a:ext>
          </a:extLst>
        </xdr:cNvPr>
        <xdr:cNvSpPr txBox="1"/>
      </xdr:nvSpPr>
      <xdr:spPr>
        <a:xfrm>
          <a:off x="8470900" y="165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Grupa</a:t>
          </a:r>
          <a:r>
            <a:rPr lang="pl-PL" sz="1100" baseline="0">
              <a:latin typeface="+mn-lt"/>
            </a:rPr>
            <a:t> charakteryzuje się solidną płynnością. W I półroczu 2022 roku nie obserowano żadnego zagrożenia dla pozycji płynnościowej. Wymóg pokrycia płynności LCR (pokrycie wypływów netto) znacznie przekracza minimum regulacyjne w wysokości 100%.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4</xdr:row>
      <xdr:rowOff>38100</xdr:rowOff>
    </xdr:from>
    <xdr:to>
      <xdr:col>14</xdr:col>
      <xdr:colOff>107950</xdr:colOff>
      <xdr:row>37</xdr:row>
      <xdr:rowOff>31750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AF1DED5-D7B9-4CC9-9252-B3B95DE7E749}"/>
            </a:ext>
          </a:extLst>
        </xdr:cNvPr>
        <xdr:cNvSpPr txBox="1"/>
      </xdr:nvSpPr>
      <xdr:spPr>
        <a:xfrm>
          <a:off x="285750" y="723900"/>
          <a:ext cx="7645400" cy="565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porównaniu do 31 marca 2022 r., wartość wskaźnika LCR w ujęciu skonsolidowanym w czerwcu 2022 roku wzrosła o ok. 7 p.p. do poziomu 158%.  głównie dzięki zmianie w strukturze finansowania. 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II kwartale b.r., rosnący udział środków od osób fizycznych miał pozytywny wpływ na płynność Grupy wspierając wzrost i utrzymanie wskaźnika LCR znacznie powyżej limitu nadzorczego. Depozyty ogółem klientów osiągnęły poziom 96,1 mld zł (97,3 mld zł na koniec marca 2022 r.), w tym udział środków pochodzących od osób fizycznych w całości depozytów klientów wzrósł i wyniósł ok. 67,5% na koniec czerwca 2022 r. (65,7% na koniec marca 2022 r.).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Grupa utrzymuje stale bezpieczny poziom nieobciążonych, wysokiej jakości aktywów płynnych, które stanowią zabezpieczenie na wypadek zrealizowania się scenariuszy skrajnych w obszarze płynności. Do aktywów płynnych zalicza się gotówkę, środki na rachunkach nostro (z wyłączeniem średniego poziomu wymaganej rezerwy obowiązkowej) oraz płynne papiery wartościowe, w tym papiery wartościowe otrzymane jako zabezpieczenie w transakcjach reverse-repo. W skład portfela nie zalicza się papierów wartościowych stanowiących zabezpieczenie  lub które są zablokowane. Udział polskich papierów skarbowych (włączając bony pieniężne NBP) w portfelu płynnych papierów wartościowych ogółem jest stały w czasie i wynosił na koniec grudnia 2021 jak i na koniec czerwca 2022 roku ok. 98%.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Grupa posiadała dwie waluty znaczące (PLN oraz EUR), to jest takie, dla których stosunek wartości zobowiązań w danej walucie do łącznej wartości zobowiązań we wszystkich walutach wynosił co najmniej 5%. Grupa Kapitałowa Banku posiadała wskaźnik LCR powyżej 100% dla wszystkich walut łącznie oraz dla waluty PLN.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Płynność w walutach obcych Grupa zapewnia dzięki denominowanym w walucie pożyczkom bilateralnym oraz transakcjom swapów walutowych jak i procentowo-walutowych. Znaczenie swapów spada w wyniku zmniejszenia portfela walutowych kredytów hipotecznych oraz zabezpieczenia w walutach obcych rezerw na ryzyko prawne. Grupa uznaje operacje w ramach transakcji na instrumentach pochodnych jako istotne (łączna wartość nominalna takich transakcji przekroczyła 10% wypływów płynności netto wskaźnika LCR). Portfel swapów jest zdywersyfikowany w zakresie kontrahentów oraz terminów zapadalności. Z większością kontrahentów, Grupa ma podpisane aneksy do umów ramowych, regulujące kwestie zabezpieczeń (ang. Credit Support Annex, CSA). W związku z tym, w przypadku niekorzystnych zmian kursów (deprecjacja zł.), Bank zobligowany jest do złożenia depozytu w celu zabezpieczenia rozliczenia instrumentów pochodnych w przyszłości, a w przypadku korzystnych zmian kursów (aprecjacja zł.) Grupa otrzymuje depozyt zabezpieczający od kontrahentów. Ryzyko płynności w scenariuszu niekorzystnych warunków rynkowych wynika ze zmiany wartości rynkowej instrumentów pochodnych, która tworzy potrzeby płynnościowe z uwagi na pokrycie depozytów zabezpieczających. Zarówno w scenariuszach testów warunków skrajnych jak i w podejściu LCR, ten dodatkowy wymóg płynności jest uwzględniony jako największy bezwzględny przepływ zabezpieczenia netto zrealizowanego w 30-dniowym okresie w ciągu 24 miesięcy.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>
    <xdr:from>
      <xdr:col>0</xdr:col>
      <xdr:colOff>279400</xdr:colOff>
      <xdr:row>0</xdr:row>
      <xdr:rowOff>95250</xdr:rowOff>
    </xdr:from>
    <xdr:to>
      <xdr:col>14</xdr:col>
      <xdr:colOff>101600</xdr:colOff>
      <xdr:row>3</xdr:row>
      <xdr:rowOff>127000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586CCE1-9490-472E-B0DB-14C72D7D8851}"/>
            </a:ext>
          </a:extLst>
        </xdr:cNvPr>
        <xdr:cNvSpPr txBox="1"/>
      </xdr:nvSpPr>
      <xdr:spPr>
        <a:xfrm>
          <a:off x="279400" y="95250"/>
          <a:ext cx="7645400" cy="546100"/>
        </a:xfrm>
        <a:prstGeom prst="rect">
          <a:avLst/>
        </a:prstGeom>
        <a:solidFill>
          <a:srgbClr val="CD006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EU LIQB - Informacje jakościowe na temat wskaźnika pokrycia wypływów netto, która uzupełniają wzór EU LIQ1 (zgodnie z ITS 2021/637)</a:t>
          </a:r>
          <a:endParaRPr lang="pl-PL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311150</xdr:colOff>
      <xdr:row>1</xdr:row>
      <xdr:rowOff>0</xdr:rowOff>
    </xdr:from>
    <xdr:to>
      <xdr:col>22</xdr:col>
      <xdr:colOff>133350</xdr:colOff>
      <xdr:row>5</xdr:row>
      <xdr:rowOff>50800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11DAB91-B9D0-418B-8560-B53C37386018}"/>
            </a:ext>
          </a:extLst>
        </xdr:cNvPr>
        <xdr:cNvSpPr txBox="1"/>
      </xdr:nvSpPr>
      <xdr:spPr>
        <a:xfrm>
          <a:off x="8534400" y="165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 baseline="0">
              <a:latin typeface="+mn-lt"/>
            </a:rPr>
            <a:t>Wskaźnik stabilnego finansowania netto NSFR znacznie przekracza minimum regulacyjne w wysokości 100%</a:t>
          </a:r>
          <a:endParaRPr lang="pl-PL" sz="11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79BB-7092-48B6-BBBE-A25CD5220936}">
  <sheetPr codeName="Arkusz1">
    <tabColor rgb="FFCD0067"/>
  </sheetPr>
  <dimension ref="S17"/>
  <sheetViews>
    <sheetView tabSelected="1" showWhiteSpace="0" view="pageBreakPreview" zoomScale="90" zoomScaleNormal="100" zoomScaleSheetLayoutView="90" workbookViewId="0">
      <selection activeCell="V20" sqref="V20"/>
    </sheetView>
  </sheetViews>
  <sheetFormatPr defaultRowHeight="13.5" x14ac:dyDescent="0.35"/>
  <cols>
    <col min="1" max="9" width="8.796875" style="8"/>
    <col min="10" max="10" width="8.796875" style="8" customWidth="1"/>
    <col min="11" max="16384" width="8.796875" style="8"/>
  </cols>
  <sheetData>
    <row r="17" spans="19:19" x14ac:dyDescent="0.35">
      <c r="S17" s="192"/>
    </row>
  </sheetData>
  <sheetProtection algorithmName="SHA-512" hashValue="lPz5JykmtVY/LCcpR+bSRwE7z4BiphQs2SCAvStLjduCSGv5WCvem9IyGOe0pV5kIZAHjmRpd6hoZH8cKlf58A==" saltValue="KKH1A+HyflZ0/iBmWA+hv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45A6-0D2B-4C69-8EB7-4AD4EFFA4191}">
  <sheetPr codeName="Arkusz10"/>
  <dimension ref="B2:D10"/>
  <sheetViews>
    <sheetView workbookViewId="0">
      <selection activeCell="C18" sqref="C18"/>
    </sheetView>
  </sheetViews>
  <sheetFormatPr defaultRowHeight="13.5" x14ac:dyDescent="0.35"/>
  <cols>
    <col min="1" max="2" width="8.796875" style="1"/>
    <col min="3" max="3" width="66.19921875" style="1" customWidth="1"/>
    <col min="4" max="4" width="19.69921875" style="1" customWidth="1"/>
    <col min="5" max="16384" width="8.796875" style="1"/>
  </cols>
  <sheetData>
    <row r="2" spans="2:4" ht="15.5" x14ac:dyDescent="0.35">
      <c r="B2" s="15" t="s">
        <v>40</v>
      </c>
      <c r="C2" s="5"/>
      <c r="D2" s="5"/>
    </row>
    <row r="3" spans="2:4" ht="14.5" x14ac:dyDescent="0.35">
      <c r="B3" s="13"/>
      <c r="C3" s="14"/>
      <c r="D3" s="14"/>
    </row>
    <row r="4" spans="2:4" ht="14.5" x14ac:dyDescent="0.35">
      <c r="B4" s="9"/>
      <c r="C4" s="10"/>
      <c r="D4" s="3" t="s">
        <v>1</v>
      </c>
    </row>
    <row r="5" spans="2:4" ht="14.5" x14ac:dyDescent="0.35">
      <c r="B5" s="9"/>
      <c r="C5" s="12"/>
      <c r="D5" s="3" t="s">
        <v>2</v>
      </c>
    </row>
    <row r="6" spans="2:4" x14ac:dyDescent="0.35">
      <c r="B6" s="24"/>
      <c r="C6" s="24"/>
      <c r="D6" s="29" t="s">
        <v>3</v>
      </c>
    </row>
    <row r="7" spans="2:4" x14ac:dyDescent="0.35">
      <c r="B7" s="99">
        <v>1</v>
      </c>
      <c r="C7" s="100" t="s">
        <v>41</v>
      </c>
      <c r="D7" s="101">
        <v>49819699.973227806</v>
      </c>
    </row>
    <row r="8" spans="2:4" x14ac:dyDescent="0.35">
      <c r="B8" s="99">
        <v>2</v>
      </c>
      <c r="C8" s="100" t="s">
        <v>42</v>
      </c>
      <c r="D8" s="102">
        <v>0</v>
      </c>
    </row>
    <row r="9" spans="2:4" x14ac:dyDescent="0.35">
      <c r="B9" s="99">
        <v>3</v>
      </c>
      <c r="C9" s="100" t="s">
        <v>43</v>
      </c>
      <c r="D9" s="101">
        <v>0</v>
      </c>
    </row>
    <row r="10" spans="2:4" ht="14.5" x14ac:dyDescent="0.35">
      <c r="B10" s="23"/>
      <c r="C10" s="9"/>
      <c r="D10" s="9"/>
    </row>
  </sheetData>
  <sheetProtection algorithmName="SHA-512" hashValue="slpRGek5YVNTSQ+mNpMsG7FT5fNzrf5vCRM0VpNeHsJhn+hw3KB/JjW0b+b2YB0GyVQ/7Sosfw1ivojiWeWLag==" saltValue="NA81bXFTUdl0fbjyo30YPw==" spinCount="100000" sheet="1" objects="1" scenarios="1"/>
  <conditionalFormatting sqref="D7:D9">
    <cfRule type="cellIs" dxfId="2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0EE6-5891-40E5-AA0E-9CC8DE633224}">
  <sheetPr codeName="Arkusz11">
    <tabColor theme="4" tint="0.59999389629810485"/>
  </sheetPr>
  <dimension ref="B2:D6"/>
  <sheetViews>
    <sheetView workbookViewId="0">
      <selection activeCell="I18" sqref="I18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331</v>
      </c>
      <c r="C2" s="17" t="s">
        <v>58</v>
      </c>
      <c r="D2" s="16" t="s">
        <v>329</v>
      </c>
    </row>
    <row r="3" spans="2:4" x14ac:dyDescent="0.35">
      <c r="B3" s="18"/>
      <c r="C3" s="17"/>
    </row>
    <row r="4" spans="2:4" x14ac:dyDescent="0.35">
      <c r="B4" s="18" t="s">
        <v>879</v>
      </c>
      <c r="C4" s="17" t="s">
        <v>58</v>
      </c>
      <c r="D4" s="16" t="s">
        <v>878</v>
      </c>
    </row>
    <row r="6" spans="2:4" x14ac:dyDescent="0.35">
      <c r="B6" s="18" t="s">
        <v>332</v>
      </c>
      <c r="C6" s="17" t="s">
        <v>58</v>
      </c>
      <c r="D6" s="16" t="s">
        <v>330</v>
      </c>
    </row>
  </sheetData>
  <sheetProtection algorithmName="SHA-512" hashValue="Bpohn8kxCy4Oim/S03JVjdd6CZaLVUnJPKBQIEijRoyJhBrSzdzR5DS8tMNkGouiIzlewqnVs8HccZEc2+y79Q==" saltValue="SaoHCblb3NajvGVqPgY4vA==" spinCount="100000" sheet="1" objects="1" scenarios="1"/>
  <hyperlinks>
    <hyperlink ref="B2" location="'LR1'!A1" display="EU LR1" xr:uid="{63CA7B38-81A9-436D-8EF8-C196384FC53F}"/>
    <hyperlink ref="B6" location="'LR3'!A1" display="EU LR3" xr:uid="{DA0154AC-6107-4FF5-AC9E-636E37B8F1D4}"/>
    <hyperlink ref="B4" location="'LR2'!A1" display="EU LR2" xr:uid="{25E45517-14E1-4EBC-A24B-B9288C2908EF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311B0-B014-4977-99DD-374C588EE193}">
  <sheetPr codeName="Arkusz12"/>
  <dimension ref="B2:D22"/>
  <sheetViews>
    <sheetView workbookViewId="0">
      <selection activeCell="D11" sqref="D11"/>
    </sheetView>
  </sheetViews>
  <sheetFormatPr defaultRowHeight="13.5" x14ac:dyDescent="0.35"/>
  <cols>
    <col min="1" max="1" width="8.796875" style="1"/>
    <col min="2" max="2" width="5.09765625" style="1" customWidth="1"/>
    <col min="3" max="3" width="83.5" style="1" customWidth="1"/>
    <col min="4" max="4" width="19.3984375" style="1" customWidth="1"/>
    <col min="5" max="16384" width="8.796875" style="1"/>
  </cols>
  <sheetData>
    <row r="2" spans="2:4" ht="15.5" x14ac:dyDescent="0.35">
      <c r="B2" s="19" t="s">
        <v>333</v>
      </c>
      <c r="C2" s="103"/>
      <c r="D2" s="104"/>
    </row>
    <row r="3" spans="2:4" x14ac:dyDescent="0.35">
      <c r="B3" s="105"/>
      <c r="C3" s="105"/>
      <c r="D3" s="23" t="s">
        <v>1</v>
      </c>
    </row>
    <row r="4" spans="2:4" x14ac:dyDescent="0.35">
      <c r="B4" s="22"/>
      <c r="C4" s="22"/>
      <c r="D4" s="23"/>
    </row>
    <row r="5" spans="2:4" x14ac:dyDescent="0.35">
      <c r="B5" s="43"/>
      <c r="C5" s="43"/>
      <c r="D5" s="106" t="s">
        <v>3</v>
      </c>
    </row>
    <row r="6" spans="2:4" ht="26" x14ac:dyDescent="0.35">
      <c r="B6" s="43"/>
      <c r="C6" s="43"/>
      <c r="D6" s="107" t="s">
        <v>334</v>
      </c>
    </row>
    <row r="7" spans="2:4" x14ac:dyDescent="0.35">
      <c r="B7" s="108">
        <v>1</v>
      </c>
      <c r="C7" s="34" t="s">
        <v>335</v>
      </c>
      <c r="D7" s="373">
        <v>108858216.22499999</v>
      </c>
    </row>
    <row r="8" spans="2:4" ht="26" x14ac:dyDescent="0.35">
      <c r="B8" s="33">
        <v>2</v>
      </c>
      <c r="C8" s="34" t="s">
        <v>336</v>
      </c>
      <c r="D8" s="373">
        <v>-9.9998712539672852E-4</v>
      </c>
    </row>
    <row r="9" spans="2:4" ht="26" x14ac:dyDescent="0.35">
      <c r="B9" s="33">
        <v>3</v>
      </c>
      <c r="C9" s="34" t="s">
        <v>337</v>
      </c>
      <c r="D9" s="373">
        <v>0</v>
      </c>
    </row>
    <row r="10" spans="2:4" ht="26" x14ac:dyDescent="0.35">
      <c r="B10" s="33">
        <v>4</v>
      </c>
      <c r="C10" s="109" t="s">
        <v>338</v>
      </c>
      <c r="D10" s="373">
        <v>0</v>
      </c>
    </row>
    <row r="11" spans="2:4" ht="39" x14ac:dyDescent="0.35">
      <c r="B11" s="33">
        <v>5</v>
      </c>
      <c r="C11" s="37" t="s">
        <v>339</v>
      </c>
      <c r="D11" s="373">
        <v>0</v>
      </c>
    </row>
    <row r="12" spans="2:4" ht="26" x14ac:dyDescent="0.35">
      <c r="B12" s="33">
        <v>6</v>
      </c>
      <c r="C12" s="34" t="s">
        <v>340</v>
      </c>
      <c r="D12" s="373">
        <v>0</v>
      </c>
    </row>
    <row r="13" spans="2:4" x14ac:dyDescent="0.35">
      <c r="B13" s="33">
        <v>7</v>
      </c>
      <c r="C13" s="34" t="s">
        <v>341</v>
      </c>
      <c r="D13" s="373">
        <v>0</v>
      </c>
    </row>
    <row r="14" spans="2:4" x14ac:dyDescent="0.35">
      <c r="B14" s="33">
        <v>8</v>
      </c>
      <c r="C14" s="34" t="s">
        <v>342</v>
      </c>
      <c r="D14" s="373">
        <v>-219161330.87087989</v>
      </c>
    </row>
    <row r="15" spans="2:4" x14ac:dyDescent="0.35">
      <c r="B15" s="33">
        <v>9</v>
      </c>
      <c r="C15" s="34" t="s">
        <v>343</v>
      </c>
      <c r="D15" s="373">
        <v>0</v>
      </c>
    </row>
    <row r="16" spans="2:4" ht="26" x14ac:dyDescent="0.35">
      <c r="B16" s="33">
        <v>10</v>
      </c>
      <c r="C16" s="34" t="s">
        <v>344</v>
      </c>
      <c r="D16" s="373">
        <v>2592153.2999999998</v>
      </c>
    </row>
    <row r="17" spans="2:4" ht="26" x14ac:dyDescent="0.35">
      <c r="B17" s="33">
        <v>11</v>
      </c>
      <c r="C17" s="37" t="s">
        <v>345</v>
      </c>
      <c r="D17" s="373">
        <v>0</v>
      </c>
    </row>
    <row r="18" spans="2:4" ht="26" x14ac:dyDescent="0.35">
      <c r="B18" s="33" t="s">
        <v>95</v>
      </c>
      <c r="C18" s="37" t="s">
        <v>346</v>
      </c>
      <c r="D18" s="373">
        <v>0</v>
      </c>
    </row>
    <row r="19" spans="2:4" ht="26" x14ac:dyDescent="0.35">
      <c r="B19" s="33" t="s">
        <v>347</v>
      </c>
      <c r="C19" s="37" t="s">
        <v>348</v>
      </c>
      <c r="D19" s="373">
        <v>0</v>
      </c>
    </row>
    <row r="20" spans="2:4" x14ac:dyDescent="0.35">
      <c r="B20" s="33">
        <v>12</v>
      </c>
      <c r="C20" s="34" t="s">
        <v>349</v>
      </c>
      <c r="D20" s="373">
        <v>219339768.83373234</v>
      </c>
    </row>
    <row r="21" spans="2:4" x14ac:dyDescent="0.35">
      <c r="B21" s="110">
        <v>13</v>
      </c>
      <c r="C21" s="111" t="s">
        <v>350</v>
      </c>
      <c r="D21" s="423">
        <v>111628807.48685247</v>
      </c>
    </row>
    <row r="22" spans="2:4" x14ac:dyDescent="0.35">
      <c r="B22" s="2"/>
    </row>
  </sheetData>
  <sheetProtection algorithmName="SHA-512" hashValue="3hP2pm0alO1y0j1R8f/gMGRvSpm8Ai5f2qyY1tk+p4hfvn90cPUeUiI4UNXC7PDfEHjGf8HQ3D1CZFsc7kbuIQ==" saltValue="9oVeJyztSGJOuPTCZOJNjA==" spinCount="100000" sheet="1" objects="1" scenarios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68CA5-3AD9-4DEA-9896-7151436321EB}">
  <sheetPr codeName="Arkusz13"/>
  <dimension ref="B2:N74"/>
  <sheetViews>
    <sheetView workbookViewId="0">
      <selection activeCell="C13" sqref="C13"/>
    </sheetView>
  </sheetViews>
  <sheetFormatPr defaultColWidth="8.3984375" defaultRowHeight="12" x14ac:dyDescent="0.3"/>
  <cols>
    <col min="1" max="1" width="4.09765625" style="22" customWidth="1"/>
    <col min="2" max="2" width="6.59765625" style="22" customWidth="1"/>
    <col min="3" max="3" width="75.69921875" style="22" customWidth="1"/>
    <col min="4" max="4" width="17" style="22" customWidth="1"/>
    <col min="5" max="16384" width="8.3984375" style="22"/>
  </cols>
  <sheetData>
    <row r="2" spans="2:14" x14ac:dyDescent="0.3">
      <c r="B2" s="604" t="s">
        <v>877</v>
      </c>
      <c r="C2" s="604"/>
      <c r="D2" s="604"/>
    </row>
    <row r="3" spans="2:14" ht="27" customHeight="1" x14ac:dyDescent="0.3">
      <c r="B3" s="604"/>
      <c r="C3" s="604"/>
      <c r="D3" s="604"/>
    </row>
    <row r="4" spans="2:14" x14ac:dyDescent="0.3">
      <c r="B4" s="112"/>
      <c r="C4" s="112"/>
      <c r="D4" s="112"/>
    </row>
    <row r="5" spans="2:14" x14ac:dyDescent="0.3">
      <c r="B5" s="112"/>
      <c r="C5" s="112"/>
      <c r="D5" s="3" t="s">
        <v>1</v>
      </c>
    </row>
    <row r="6" spans="2:14" x14ac:dyDescent="0.3">
      <c r="B6" s="112"/>
      <c r="C6" s="112"/>
      <c r="D6" s="3" t="s">
        <v>2</v>
      </c>
    </row>
    <row r="7" spans="2:14" ht="13" x14ac:dyDescent="0.3">
      <c r="B7" s="82"/>
      <c r="C7" s="82"/>
      <c r="D7" s="113" t="s">
        <v>3</v>
      </c>
    </row>
    <row r="8" spans="2:14" ht="26" x14ac:dyDescent="0.3">
      <c r="B8" s="114"/>
      <c r="C8" s="114"/>
      <c r="D8" s="115" t="s">
        <v>792</v>
      </c>
    </row>
    <row r="9" spans="2:14" ht="13" x14ac:dyDescent="0.3">
      <c r="B9" s="605" t="s">
        <v>791</v>
      </c>
      <c r="C9" s="606"/>
      <c r="D9" s="607"/>
    </row>
    <row r="10" spans="2:14" ht="26" x14ac:dyDescent="0.3">
      <c r="B10" s="116">
        <v>1</v>
      </c>
      <c r="C10" s="117" t="s">
        <v>793</v>
      </c>
      <c r="D10" s="374">
        <v>108274300.943</v>
      </c>
    </row>
    <row r="11" spans="2:14" ht="39" x14ac:dyDescent="0.3">
      <c r="B11" s="116">
        <v>2</v>
      </c>
      <c r="C11" s="117" t="s">
        <v>794</v>
      </c>
      <c r="D11" s="374">
        <v>0</v>
      </c>
    </row>
    <row r="12" spans="2:14" ht="39" x14ac:dyDescent="0.3">
      <c r="B12" s="116">
        <v>3</v>
      </c>
      <c r="C12" s="117" t="s">
        <v>795</v>
      </c>
      <c r="D12" s="374">
        <v>0</v>
      </c>
    </row>
    <row r="13" spans="2:14" ht="26" x14ac:dyDescent="0.3">
      <c r="B13" s="116">
        <v>4</v>
      </c>
      <c r="C13" s="117" t="s">
        <v>796</v>
      </c>
      <c r="D13" s="374">
        <v>0</v>
      </c>
    </row>
    <row r="14" spans="2:14" ht="13" x14ac:dyDescent="0.3">
      <c r="B14" s="116">
        <v>5</v>
      </c>
      <c r="C14" s="118" t="s">
        <v>797</v>
      </c>
      <c r="D14" s="374">
        <v>0</v>
      </c>
    </row>
    <row r="15" spans="2:14" ht="13" x14ac:dyDescent="0.3">
      <c r="B15" s="116">
        <v>6</v>
      </c>
      <c r="C15" s="117" t="s">
        <v>798</v>
      </c>
      <c r="D15" s="374">
        <v>261324.11185246662</v>
      </c>
      <c r="N15" s="2"/>
    </row>
    <row r="16" spans="2:14" ht="13" x14ac:dyDescent="0.3">
      <c r="B16" s="72">
        <v>7</v>
      </c>
      <c r="C16" s="424" t="s">
        <v>799</v>
      </c>
      <c r="D16" s="425">
        <v>108535625.05485247</v>
      </c>
    </row>
    <row r="17" spans="2:4" ht="13" x14ac:dyDescent="0.3">
      <c r="B17" s="608" t="s">
        <v>800</v>
      </c>
      <c r="C17" s="609"/>
      <c r="D17" s="610"/>
    </row>
    <row r="18" spans="2:4" ht="39" x14ac:dyDescent="0.3">
      <c r="B18" s="116">
        <v>8</v>
      </c>
      <c r="C18" s="118" t="s">
        <v>801</v>
      </c>
      <c r="D18" s="374">
        <v>292713.68</v>
      </c>
    </row>
    <row r="19" spans="2:4" ht="26" x14ac:dyDescent="0.3">
      <c r="B19" s="116" t="s">
        <v>86</v>
      </c>
      <c r="C19" s="117" t="s">
        <v>802</v>
      </c>
      <c r="D19" s="374">
        <v>0</v>
      </c>
    </row>
    <row r="20" spans="2:4" ht="26" x14ac:dyDescent="0.3">
      <c r="B20" s="116">
        <v>9</v>
      </c>
      <c r="C20" s="117" t="s">
        <v>803</v>
      </c>
      <c r="D20" s="374">
        <v>200095.842</v>
      </c>
    </row>
    <row r="21" spans="2:4" ht="26" x14ac:dyDescent="0.3">
      <c r="B21" s="116" t="s">
        <v>89</v>
      </c>
      <c r="C21" s="117" t="s">
        <v>804</v>
      </c>
      <c r="D21" s="374">
        <v>0</v>
      </c>
    </row>
    <row r="22" spans="2:4" ht="13" x14ac:dyDescent="0.3">
      <c r="B22" s="116" t="s">
        <v>805</v>
      </c>
      <c r="C22" s="117" t="s">
        <v>806</v>
      </c>
      <c r="D22" s="374">
        <v>0</v>
      </c>
    </row>
    <row r="23" spans="2:4" ht="39" x14ac:dyDescent="0.3">
      <c r="B23" s="116">
        <v>10</v>
      </c>
      <c r="C23" s="117" t="s">
        <v>807</v>
      </c>
      <c r="D23" s="374">
        <v>0</v>
      </c>
    </row>
    <row r="24" spans="2:4" ht="39" x14ac:dyDescent="0.3">
      <c r="B24" s="116" t="s">
        <v>92</v>
      </c>
      <c r="C24" s="117" t="s">
        <v>808</v>
      </c>
      <c r="D24" s="374">
        <v>0</v>
      </c>
    </row>
    <row r="25" spans="2:4" ht="39" x14ac:dyDescent="0.3">
      <c r="B25" s="116" t="s">
        <v>809</v>
      </c>
      <c r="C25" s="117" t="s">
        <v>810</v>
      </c>
      <c r="D25" s="374">
        <v>0</v>
      </c>
    </row>
    <row r="26" spans="2:4" ht="26" x14ac:dyDescent="0.3">
      <c r="B26" s="116">
        <v>11</v>
      </c>
      <c r="C26" s="117" t="s">
        <v>811</v>
      </c>
      <c r="D26" s="374">
        <v>0</v>
      </c>
    </row>
    <row r="27" spans="2:4" ht="26" x14ac:dyDescent="0.3">
      <c r="B27" s="116">
        <v>12</v>
      </c>
      <c r="C27" s="117" t="s">
        <v>812</v>
      </c>
      <c r="D27" s="374">
        <v>0</v>
      </c>
    </row>
    <row r="28" spans="2:4" ht="13" x14ac:dyDescent="0.3">
      <c r="B28" s="72">
        <v>13</v>
      </c>
      <c r="C28" s="424" t="s">
        <v>813</v>
      </c>
      <c r="D28" s="425">
        <v>492809.522</v>
      </c>
    </row>
    <row r="29" spans="2:4" ht="13" x14ac:dyDescent="0.3">
      <c r="B29" s="602" t="s">
        <v>814</v>
      </c>
      <c r="C29" s="602"/>
      <c r="D29" s="602"/>
    </row>
    <row r="30" spans="2:4" ht="26" x14ac:dyDescent="0.3">
      <c r="B30" s="116">
        <v>14</v>
      </c>
      <c r="C30" s="117" t="s">
        <v>815</v>
      </c>
      <c r="D30" s="374">
        <v>8219.61</v>
      </c>
    </row>
    <row r="31" spans="2:4" ht="26" x14ac:dyDescent="0.3">
      <c r="B31" s="116">
        <v>15</v>
      </c>
      <c r="C31" s="117" t="s">
        <v>816</v>
      </c>
      <c r="D31" s="374">
        <v>0</v>
      </c>
    </row>
    <row r="32" spans="2:4" ht="13" x14ac:dyDescent="0.3">
      <c r="B32" s="116">
        <v>16</v>
      </c>
      <c r="C32" s="117" t="s">
        <v>817</v>
      </c>
      <c r="D32" s="374">
        <v>0</v>
      </c>
    </row>
    <row r="33" spans="2:4" ht="26" x14ac:dyDescent="0.3">
      <c r="B33" s="116" t="s">
        <v>113</v>
      </c>
      <c r="C33" s="117" t="s">
        <v>818</v>
      </c>
      <c r="D33" s="374">
        <v>0</v>
      </c>
    </row>
    <row r="34" spans="2:4" ht="13" x14ac:dyDescent="0.3">
      <c r="B34" s="116">
        <v>17</v>
      </c>
      <c r="C34" s="117" t="s">
        <v>819</v>
      </c>
      <c r="D34" s="374">
        <v>0</v>
      </c>
    </row>
    <row r="35" spans="2:4" ht="26" x14ac:dyDescent="0.3">
      <c r="B35" s="116" t="s">
        <v>820</v>
      </c>
      <c r="C35" s="117" t="s">
        <v>821</v>
      </c>
      <c r="D35" s="374">
        <v>0</v>
      </c>
    </row>
    <row r="36" spans="2:4" ht="26" x14ac:dyDescent="0.3">
      <c r="B36" s="72">
        <v>18</v>
      </c>
      <c r="C36" s="424" t="s">
        <v>822</v>
      </c>
      <c r="D36" s="425">
        <v>8219.61</v>
      </c>
    </row>
    <row r="37" spans="2:4" ht="13" x14ac:dyDescent="0.3">
      <c r="B37" s="602" t="s">
        <v>823</v>
      </c>
      <c r="C37" s="602"/>
      <c r="D37" s="602"/>
    </row>
    <row r="38" spans="2:4" ht="13" x14ac:dyDescent="0.3">
      <c r="B38" s="116">
        <v>19</v>
      </c>
      <c r="C38" s="117" t="s">
        <v>824</v>
      </c>
      <c r="D38" s="374">
        <v>12912073.325999999</v>
      </c>
    </row>
    <row r="39" spans="2:4" ht="13" x14ac:dyDescent="0.3">
      <c r="B39" s="116">
        <v>20</v>
      </c>
      <c r="C39" s="117" t="s">
        <v>825</v>
      </c>
      <c r="D39" s="374">
        <v>-10319920.026000001</v>
      </c>
    </row>
    <row r="40" spans="2:4" ht="26" x14ac:dyDescent="0.3">
      <c r="B40" s="116">
        <v>21</v>
      </c>
      <c r="C40" s="117" t="s">
        <v>826</v>
      </c>
      <c r="D40" s="374">
        <v>0</v>
      </c>
    </row>
    <row r="41" spans="2:4" ht="13" x14ac:dyDescent="0.3">
      <c r="B41" s="72">
        <v>22</v>
      </c>
      <c r="C41" s="424" t="s">
        <v>508</v>
      </c>
      <c r="D41" s="425">
        <v>2592153.2999999998</v>
      </c>
    </row>
    <row r="42" spans="2:4" ht="13" x14ac:dyDescent="0.3">
      <c r="B42" s="602" t="s">
        <v>827</v>
      </c>
      <c r="C42" s="602"/>
      <c r="D42" s="602"/>
    </row>
    <row r="43" spans="2:4" ht="26" x14ac:dyDescent="0.3">
      <c r="B43" s="116" t="s">
        <v>147</v>
      </c>
      <c r="C43" s="117" t="s">
        <v>828</v>
      </c>
      <c r="D43" s="374">
        <v>0</v>
      </c>
    </row>
    <row r="44" spans="2:4" ht="26" x14ac:dyDescent="0.3">
      <c r="B44" s="116" t="s">
        <v>829</v>
      </c>
      <c r="C44" s="117" t="s">
        <v>830</v>
      </c>
      <c r="D44" s="374">
        <v>0</v>
      </c>
    </row>
    <row r="45" spans="2:4" ht="26" x14ac:dyDescent="0.3">
      <c r="B45" s="116" t="s">
        <v>831</v>
      </c>
      <c r="C45" s="117" t="s">
        <v>832</v>
      </c>
      <c r="D45" s="374">
        <v>0</v>
      </c>
    </row>
    <row r="46" spans="2:4" ht="26" x14ac:dyDescent="0.3">
      <c r="B46" s="116" t="s">
        <v>833</v>
      </c>
      <c r="C46" s="117" t="s">
        <v>834</v>
      </c>
      <c r="D46" s="374">
        <v>0</v>
      </c>
    </row>
    <row r="47" spans="2:4" ht="26" x14ac:dyDescent="0.3">
      <c r="B47" s="116" t="s">
        <v>835</v>
      </c>
      <c r="C47" s="117" t="s">
        <v>836</v>
      </c>
      <c r="D47" s="374">
        <v>0</v>
      </c>
    </row>
    <row r="48" spans="2:4" ht="13" x14ac:dyDescent="0.3">
      <c r="B48" s="116" t="s">
        <v>837</v>
      </c>
      <c r="C48" s="117" t="s">
        <v>838</v>
      </c>
      <c r="D48" s="374">
        <v>0</v>
      </c>
    </row>
    <row r="49" spans="2:4" ht="26" x14ac:dyDescent="0.3">
      <c r="B49" s="116" t="s">
        <v>839</v>
      </c>
      <c r="C49" s="117" t="s">
        <v>840</v>
      </c>
      <c r="D49" s="374">
        <v>0</v>
      </c>
    </row>
    <row r="50" spans="2:4" ht="26" x14ac:dyDescent="0.3">
      <c r="B50" s="116" t="s">
        <v>841</v>
      </c>
      <c r="C50" s="117" t="s">
        <v>842</v>
      </c>
      <c r="D50" s="374">
        <v>0</v>
      </c>
    </row>
    <row r="51" spans="2:4" ht="26" x14ac:dyDescent="0.3">
      <c r="B51" s="116" t="s">
        <v>843</v>
      </c>
      <c r="C51" s="117" t="s">
        <v>844</v>
      </c>
      <c r="D51" s="374">
        <v>0</v>
      </c>
    </row>
    <row r="52" spans="2:4" ht="26" x14ac:dyDescent="0.3">
      <c r="B52" s="116" t="s">
        <v>845</v>
      </c>
      <c r="C52" s="117" t="s">
        <v>846</v>
      </c>
      <c r="D52" s="374">
        <v>0</v>
      </c>
    </row>
    <row r="53" spans="2:4" ht="26" x14ac:dyDescent="0.3">
      <c r="B53" s="72" t="s">
        <v>847</v>
      </c>
      <c r="C53" s="424" t="s">
        <v>848</v>
      </c>
      <c r="D53" s="425">
        <v>0</v>
      </c>
    </row>
    <row r="54" spans="2:4" ht="13" x14ac:dyDescent="0.3">
      <c r="B54" s="602" t="s">
        <v>849</v>
      </c>
      <c r="C54" s="602"/>
      <c r="D54" s="602"/>
    </row>
    <row r="55" spans="2:4" ht="13" x14ac:dyDescent="0.3">
      <c r="B55" s="72">
        <v>23</v>
      </c>
      <c r="C55" s="424" t="s">
        <v>249</v>
      </c>
      <c r="D55" s="425">
        <v>6040082.0449999999</v>
      </c>
    </row>
    <row r="56" spans="2:4" ht="13" x14ac:dyDescent="0.3">
      <c r="B56" s="116">
        <v>24</v>
      </c>
      <c r="C56" s="117" t="s">
        <v>850</v>
      </c>
      <c r="D56" s="425">
        <v>111628807.48685247</v>
      </c>
    </row>
    <row r="57" spans="2:4" ht="13" x14ac:dyDescent="0.3">
      <c r="B57" s="602" t="s">
        <v>98</v>
      </c>
      <c r="C57" s="602"/>
      <c r="D57" s="603"/>
    </row>
    <row r="58" spans="2:4" ht="13" x14ac:dyDescent="0.3">
      <c r="B58" s="116">
        <v>25</v>
      </c>
      <c r="C58" s="117" t="s">
        <v>100</v>
      </c>
      <c r="D58" s="426">
        <v>5.4108631821686307E-2</v>
      </c>
    </row>
    <row r="59" spans="2:4" ht="26" x14ac:dyDescent="0.3">
      <c r="B59" s="116" t="s">
        <v>851</v>
      </c>
      <c r="C59" s="117" t="s">
        <v>852</v>
      </c>
      <c r="D59" s="426">
        <v>5.4108631821686307E-2</v>
      </c>
    </row>
    <row r="60" spans="2:4" ht="26" x14ac:dyDescent="0.3">
      <c r="B60" s="116" t="s">
        <v>853</v>
      </c>
      <c r="C60" s="117" t="s">
        <v>854</v>
      </c>
      <c r="D60" s="426">
        <v>5.4108631821686307E-2</v>
      </c>
    </row>
    <row r="61" spans="2:4" ht="13" x14ac:dyDescent="0.3">
      <c r="B61" s="116">
        <v>26</v>
      </c>
      <c r="C61" s="117" t="s">
        <v>855</v>
      </c>
      <c r="D61" s="426">
        <v>0.03</v>
      </c>
    </row>
    <row r="62" spans="2:4" ht="26" x14ac:dyDescent="0.3">
      <c r="B62" s="116" t="s">
        <v>856</v>
      </c>
      <c r="C62" s="117" t="s">
        <v>103</v>
      </c>
      <c r="D62" s="426">
        <v>0</v>
      </c>
    </row>
    <row r="63" spans="2:4" ht="26" x14ac:dyDescent="0.3">
      <c r="B63" s="116" t="s">
        <v>857</v>
      </c>
      <c r="C63" s="117" t="s">
        <v>858</v>
      </c>
      <c r="D63" s="426">
        <v>0</v>
      </c>
    </row>
    <row r="64" spans="2:4" ht="13" x14ac:dyDescent="0.3">
      <c r="B64" s="116">
        <v>27</v>
      </c>
      <c r="C64" s="117" t="s">
        <v>108</v>
      </c>
      <c r="D64" s="426">
        <v>0</v>
      </c>
    </row>
    <row r="65" spans="2:4" ht="26" x14ac:dyDescent="0.3">
      <c r="B65" s="116" t="s">
        <v>859</v>
      </c>
      <c r="C65" s="117" t="s">
        <v>110</v>
      </c>
      <c r="D65" s="427">
        <v>0.03</v>
      </c>
    </row>
    <row r="66" spans="2:4" ht="13" x14ac:dyDescent="0.3">
      <c r="B66" s="602" t="s">
        <v>860</v>
      </c>
      <c r="C66" s="602"/>
      <c r="D66" s="602"/>
    </row>
    <row r="67" spans="2:4" ht="26" x14ac:dyDescent="0.3">
      <c r="B67" s="116" t="s">
        <v>861</v>
      </c>
      <c r="C67" s="117" t="s">
        <v>862</v>
      </c>
      <c r="D67" s="428"/>
    </row>
    <row r="68" spans="2:4" ht="13" x14ac:dyDescent="0.3">
      <c r="B68" s="602" t="s">
        <v>863</v>
      </c>
      <c r="C68" s="602"/>
      <c r="D68" s="603"/>
    </row>
    <row r="69" spans="2:4" ht="39" x14ac:dyDescent="0.3">
      <c r="B69" s="116">
        <v>28</v>
      </c>
      <c r="C69" s="117" t="s">
        <v>871</v>
      </c>
      <c r="D69" s="429"/>
    </row>
    <row r="70" spans="2:4" ht="39" x14ac:dyDescent="0.3">
      <c r="B70" s="116">
        <v>29</v>
      </c>
      <c r="C70" s="117" t="s">
        <v>864</v>
      </c>
      <c r="D70" s="430">
        <v>8219.61</v>
      </c>
    </row>
    <row r="71" spans="2:4" ht="65" x14ac:dyDescent="0.3">
      <c r="B71" s="116">
        <v>30</v>
      </c>
      <c r="C71" s="117" t="s">
        <v>865</v>
      </c>
      <c r="D71" s="431">
        <v>111620587.87685247</v>
      </c>
    </row>
    <row r="72" spans="2:4" ht="65" x14ac:dyDescent="0.3">
      <c r="B72" s="116" t="s">
        <v>866</v>
      </c>
      <c r="C72" s="117" t="s">
        <v>867</v>
      </c>
      <c r="D72" s="431">
        <v>111620587.87685247</v>
      </c>
    </row>
    <row r="73" spans="2:4" ht="52" x14ac:dyDescent="0.3">
      <c r="B73" s="116">
        <v>31</v>
      </c>
      <c r="C73" s="117" t="s">
        <v>868</v>
      </c>
      <c r="D73" s="426">
        <v>5.411261631827128E-2</v>
      </c>
    </row>
    <row r="74" spans="2:4" ht="65" x14ac:dyDescent="0.3">
      <c r="B74" s="116" t="s">
        <v>869</v>
      </c>
      <c r="C74" s="117" t="s">
        <v>870</v>
      </c>
      <c r="D74" s="426">
        <v>5.411261631827128E-2</v>
      </c>
    </row>
  </sheetData>
  <sheetProtection algorithmName="SHA-512" hashValue="yQY/g9EdqhFQu3tbbQlbe2DjPZxiZR2QNmB/jLRMej/XM4zwWvPCkbH93gIEvSznPWKMMT6nmgyTdZHCjkWpQw==" saltValue="Mfs7yVtKPPdCr6L8a4Q7rg==" spinCount="100000" sheet="1" objects="1" scenarios="1"/>
  <mergeCells count="10">
    <mergeCell ref="B2:D3"/>
    <mergeCell ref="B9:D9"/>
    <mergeCell ref="B17:D17"/>
    <mergeCell ref="B29:D29"/>
    <mergeCell ref="B66:D66"/>
    <mergeCell ref="B68:D68"/>
    <mergeCell ref="B37:D37"/>
    <mergeCell ref="B42:D42"/>
    <mergeCell ref="B54:D54"/>
    <mergeCell ref="B57:D5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4487-80D4-4F3E-B0D2-8D9A4DDC1B90}">
  <sheetPr codeName="Arkusz14"/>
  <dimension ref="B2:O18"/>
  <sheetViews>
    <sheetView workbookViewId="0">
      <selection activeCell="C12" sqref="C12"/>
    </sheetView>
  </sheetViews>
  <sheetFormatPr defaultRowHeight="13.5" x14ac:dyDescent="0.35"/>
  <cols>
    <col min="1" max="1" width="8.796875" style="1"/>
    <col min="2" max="2" width="9" style="1" customWidth="1"/>
    <col min="3" max="3" width="83.5" style="1" customWidth="1"/>
    <col min="4" max="4" width="19.3984375" style="1" customWidth="1"/>
    <col min="5" max="16384" width="8.796875" style="1"/>
  </cols>
  <sheetData>
    <row r="2" spans="2:15" ht="37.5" customHeight="1" x14ac:dyDescent="0.35">
      <c r="B2" s="604" t="s">
        <v>872</v>
      </c>
      <c r="C2" s="604"/>
      <c r="D2" s="604"/>
    </row>
    <row r="3" spans="2:15" x14ac:dyDescent="0.35">
      <c r="B3" s="105"/>
      <c r="C3" s="105"/>
      <c r="D3" s="23" t="s">
        <v>1</v>
      </c>
    </row>
    <row r="4" spans="2:15" x14ac:dyDescent="0.35">
      <c r="B4" s="22"/>
      <c r="C4" s="22"/>
      <c r="D4" s="23"/>
    </row>
    <row r="5" spans="2:15" ht="39" x14ac:dyDescent="0.35">
      <c r="B5" s="43"/>
      <c r="C5" s="43"/>
      <c r="D5" s="107" t="s">
        <v>873</v>
      </c>
    </row>
    <row r="6" spans="2:15" ht="26" x14ac:dyDescent="0.35">
      <c r="B6" s="108" t="s">
        <v>351</v>
      </c>
      <c r="C6" s="416" t="s">
        <v>874</v>
      </c>
      <c r="D6" s="373">
        <v>108274300.943</v>
      </c>
    </row>
    <row r="7" spans="2:15" x14ac:dyDescent="0.35">
      <c r="B7" s="415" t="s">
        <v>352</v>
      </c>
      <c r="C7" s="416" t="s">
        <v>353</v>
      </c>
      <c r="D7" s="373">
        <v>0</v>
      </c>
    </row>
    <row r="8" spans="2:15" x14ac:dyDescent="0.35">
      <c r="B8" s="415" t="s">
        <v>354</v>
      </c>
      <c r="C8" s="416" t="s">
        <v>875</v>
      </c>
      <c r="D8" s="373">
        <v>108274300.943</v>
      </c>
    </row>
    <row r="9" spans="2:15" x14ac:dyDescent="0.35">
      <c r="B9" s="415" t="s">
        <v>355</v>
      </c>
      <c r="C9" s="417" t="s">
        <v>356</v>
      </c>
      <c r="D9" s="373">
        <v>0</v>
      </c>
    </row>
    <row r="10" spans="2:15" x14ac:dyDescent="0.35">
      <c r="B10" s="415" t="s">
        <v>357</v>
      </c>
      <c r="C10" s="421" t="s">
        <v>358</v>
      </c>
      <c r="D10" s="373">
        <v>24378105.320999999</v>
      </c>
    </row>
    <row r="11" spans="2:15" ht="39" x14ac:dyDescent="0.35">
      <c r="B11" s="415" t="s">
        <v>359</v>
      </c>
      <c r="C11" s="416" t="s">
        <v>360</v>
      </c>
      <c r="D11" s="373">
        <v>256069.527</v>
      </c>
      <c r="O11" s="432"/>
    </row>
    <row r="12" spans="2:15" x14ac:dyDescent="0.35">
      <c r="B12" s="415" t="s">
        <v>361</v>
      </c>
      <c r="C12" s="416" t="s">
        <v>876</v>
      </c>
      <c r="D12" s="373">
        <v>1225829.392</v>
      </c>
    </row>
    <row r="13" spans="2:15" x14ac:dyDescent="0.35">
      <c r="B13" s="415" t="s">
        <v>363</v>
      </c>
      <c r="C13" s="416" t="s">
        <v>364</v>
      </c>
      <c r="D13" s="373">
        <v>44463421.278000005</v>
      </c>
    </row>
    <row r="14" spans="2:15" x14ac:dyDescent="0.35">
      <c r="B14" s="415" t="s">
        <v>365</v>
      </c>
      <c r="C14" s="416" t="s">
        <v>366</v>
      </c>
      <c r="D14" s="373">
        <v>18340091.241</v>
      </c>
    </row>
    <row r="15" spans="2:15" x14ac:dyDescent="0.35">
      <c r="B15" s="415" t="s">
        <v>367</v>
      </c>
      <c r="C15" s="416" t="s">
        <v>368</v>
      </c>
      <c r="D15" s="373">
        <v>12470534.954</v>
      </c>
    </row>
    <row r="16" spans="2:15" x14ac:dyDescent="0.35">
      <c r="B16" s="415" t="s">
        <v>369</v>
      </c>
      <c r="C16" s="421" t="s">
        <v>370</v>
      </c>
      <c r="D16" s="373">
        <v>1750378.915</v>
      </c>
    </row>
    <row r="17" spans="2:4" ht="26" x14ac:dyDescent="0.35">
      <c r="B17" s="415" t="s">
        <v>371</v>
      </c>
      <c r="C17" s="421" t="s">
        <v>372</v>
      </c>
      <c r="D17" s="373">
        <v>5389870.3149999995</v>
      </c>
    </row>
    <row r="18" spans="2:4" x14ac:dyDescent="0.35">
      <c r="B18" s="2"/>
    </row>
  </sheetData>
  <sheetProtection algorithmName="SHA-512" hashValue="Tp6nwIm5lrpAq5nyWmHGRnmvBM/fhfHovnC4HD3LcL91uuKWg5s0dCbXoe/n/OxskmWCFRtS+Z127ullYC9uUw==" saltValue="3KR3bTTUYNRnro66D6ylew==" spinCount="100000" sheet="1" objects="1" scenarios="1"/>
  <mergeCells count="1">
    <mergeCell ref="B2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FB8-E433-42C1-9F8D-6D12079D186B}">
  <sheetPr codeName="Arkusz15">
    <tabColor theme="4" tint="0.59999389629810485"/>
  </sheetPr>
  <dimension ref="B2:D6"/>
  <sheetViews>
    <sheetView workbookViewId="0">
      <selection activeCell="I14" sqref="I14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374</v>
      </c>
      <c r="C2" s="17" t="s">
        <v>58</v>
      </c>
      <c r="D2" s="16" t="s">
        <v>373</v>
      </c>
    </row>
    <row r="3" spans="2:4" x14ac:dyDescent="0.35">
      <c r="B3" s="18"/>
      <c r="C3" s="17"/>
    </row>
    <row r="4" spans="2:4" x14ac:dyDescent="0.35">
      <c r="B4" s="18" t="s">
        <v>884</v>
      </c>
      <c r="C4" s="17" t="s">
        <v>58</v>
      </c>
      <c r="D4" s="16" t="s">
        <v>885</v>
      </c>
    </row>
    <row r="6" spans="2:4" x14ac:dyDescent="0.35">
      <c r="B6" s="18" t="s">
        <v>376</v>
      </c>
      <c r="C6" s="17" t="s">
        <v>58</v>
      </c>
      <c r="D6" s="16" t="s">
        <v>375</v>
      </c>
    </row>
  </sheetData>
  <sheetProtection algorithmName="SHA-512" hashValue="P3kUhnEsmfojbG67W38tQBCHPU+QHz6cyREXffUNaeLTbuW4swtd8tNQvXNcaE6RgllzS4AamQTmD/okqM2YjQ==" saltValue="XljO8yEWeruzjz/ANtzShA==" spinCount="100000" sheet="1" objects="1" scenarios="1"/>
  <hyperlinks>
    <hyperlink ref="B2" location="'LIQ1'!A1" display="EU LIQ1" xr:uid="{0C066EFE-D4F7-4E66-97C1-323BF7A1F692}"/>
    <hyperlink ref="B6" location="'LIQ2'!A1" display="EU LIQ2" xr:uid="{4B445CBB-E582-4245-8547-C419806DA559}"/>
    <hyperlink ref="B4" location="LIQB!A1" display="EU LIQB" xr:uid="{8ED67A6C-045D-406B-BF67-D4D3DE82257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943D-75F3-48CF-8B91-39C18BE24513}">
  <sheetPr codeName="Arkusz16"/>
  <dimension ref="B2:K43"/>
  <sheetViews>
    <sheetView workbookViewId="0">
      <selection activeCell="G17" sqref="G17"/>
    </sheetView>
  </sheetViews>
  <sheetFormatPr defaultRowHeight="13" x14ac:dyDescent="0.3"/>
  <cols>
    <col min="1" max="1" width="2.796875" style="24" customWidth="1"/>
    <col min="2" max="2" width="6.8984375" style="24" customWidth="1"/>
    <col min="3" max="3" width="30.69921875" style="24" customWidth="1"/>
    <col min="4" max="7" width="9.8984375" style="24" bestFit="1" customWidth="1"/>
    <col min="8" max="9" width="11.3984375" style="24" bestFit="1" customWidth="1"/>
    <col min="10" max="10" width="10.3984375" style="24" bestFit="1" customWidth="1"/>
    <col min="11" max="11" width="11.3984375" style="24" bestFit="1" customWidth="1"/>
    <col min="12" max="16384" width="8.796875" style="24"/>
  </cols>
  <sheetData>
    <row r="2" spans="2:11" ht="15.5" x14ac:dyDescent="0.3">
      <c r="B2" s="119" t="s">
        <v>377</v>
      </c>
      <c r="C2" s="120"/>
      <c r="D2" s="120"/>
      <c r="E2" s="120"/>
      <c r="F2" s="120"/>
      <c r="G2" s="120"/>
      <c r="H2" s="120"/>
    </row>
    <row r="3" spans="2:11" x14ac:dyDescent="0.3">
      <c r="K3" s="23" t="s">
        <v>1</v>
      </c>
    </row>
    <row r="4" spans="2:11" x14ac:dyDescent="0.3">
      <c r="C4" s="121"/>
      <c r="K4" s="23" t="s">
        <v>2</v>
      </c>
    </row>
    <row r="5" spans="2:11" x14ac:dyDescent="0.3">
      <c r="C5" s="121"/>
    </row>
    <row r="6" spans="2:11" x14ac:dyDescent="0.3">
      <c r="B6" s="122"/>
      <c r="D6" s="123" t="s">
        <v>3</v>
      </c>
      <c r="E6" s="123" t="s">
        <v>4</v>
      </c>
      <c r="F6" s="123" t="s">
        <v>5</v>
      </c>
      <c r="G6" s="123" t="s">
        <v>6</v>
      </c>
      <c r="H6" s="123" t="s">
        <v>7</v>
      </c>
      <c r="I6" s="123" t="s">
        <v>8</v>
      </c>
      <c r="J6" s="123" t="s">
        <v>9</v>
      </c>
      <c r="K6" s="123" t="s">
        <v>10</v>
      </c>
    </row>
    <row r="7" spans="2:11" x14ac:dyDescent="0.3">
      <c r="D7" s="612" t="s">
        <v>378</v>
      </c>
      <c r="E7" s="612"/>
      <c r="F7" s="612"/>
      <c r="G7" s="612"/>
      <c r="H7" s="613" t="s">
        <v>379</v>
      </c>
      <c r="I7" s="614"/>
      <c r="J7" s="614"/>
      <c r="K7" s="615"/>
    </row>
    <row r="8" spans="2:11" x14ac:dyDescent="0.3">
      <c r="B8" s="43" t="s">
        <v>380</v>
      </c>
      <c r="C8" s="34" t="s">
        <v>381</v>
      </c>
      <c r="D8" s="29" t="s">
        <v>880</v>
      </c>
      <c r="E8" s="29" t="s">
        <v>881</v>
      </c>
      <c r="F8" s="29" t="s">
        <v>882</v>
      </c>
      <c r="G8" s="29" t="s">
        <v>883</v>
      </c>
      <c r="H8" s="29" t="s">
        <v>880</v>
      </c>
      <c r="I8" s="29" t="s">
        <v>881</v>
      </c>
      <c r="J8" s="29" t="s">
        <v>882</v>
      </c>
      <c r="K8" s="29" t="s">
        <v>883</v>
      </c>
    </row>
    <row r="9" spans="2:11" ht="26" x14ac:dyDescent="0.3">
      <c r="B9" s="43" t="s">
        <v>382</v>
      </c>
      <c r="C9" s="34" t="s">
        <v>383</v>
      </c>
      <c r="D9" s="109">
        <v>3</v>
      </c>
      <c r="E9" s="109">
        <v>3</v>
      </c>
      <c r="F9" s="109">
        <v>3</v>
      </c>
      <c r="G9" s="109">
        <v>3</v>
      </c>
      <c r="H9" s="109">
        <v>3</v>
      </c>
      <c r="I9" s="109">
        <v>3</v>
      </c>
      <c r="J9" s="109">
        <v>3</v>
      </c>
      <c r="K9" s="109">
        <v>3</v>
      </c>
    </row>
    <row r="10" spans="2:11" x14ac:dyDescent="0.3">
      <c r="B10" s="616" t="s">
        <v>384</v>
      </c>
      <c r="C10" s="617"/>
      <c r="D10" s="617"/>
      <c r="E10" s="617"/>
      <c r="F10" s="617"/>
      <c r="G10" s="617"/>
      <c r="H10" s="617"/>
      <c r="I10" s="617"/>
      <c r="J10" s="617"/>
      <c r="K10" s="618"/>
    </row>
    <row r="11" spans="2:11" ht="26" x14ac:dyDescent="0.3">
      <c r="B11" s="33">
        <v>1</v>
      </c>
      <c r="C11" s="34" t="s">
        <v>385</v>
      </c>
      <c r="D11" s="619"/>
      <c r="E11" s="619"/>
      <c r="F11" s="619"/>
      <c r="G11" s="619"/>
      <c r="H11" s="126">
        <v>21236593.091666669</v>
      </c>
      <c r="I11" s="126">
        <v>21129741.454666667</v>
      </c>
      <c r="J11" s="126">
        <v>20809401.351666667</v>
      </c>
      <c r="K11" s="126">
        <v>22780078.651666667</v>
      </c>
    </row>
    <row r="12" spans="2:11" x14ac:dyDescent="0.3">
      <c r="B12" s="616" t="s">
        <v>386</v>
      </c>
      <c r="C12" s="617"/>
      <c r="D12" s="617"/>
      <c r="E12" s="617"/>
      <c r="F12" s="617"/>
      <c r="G12" s="617"/>
      <c r="H12" s="617"/>
      <c r="I12" s="617"/>
      <c r="J12" s="617"/>
      <c r="K12" s="618"/>
    </row>
    <row r="13" spans="2:11" ht="39" x14ac:dyDescent="0.3">
      <c r="B13" s="33">
        <v>2</v>
      </c>
      <c r="C13" s="34" t="s">
        <v>387</v>
      </c>
      <c r="D13" s="126">
        <v>72801411.100666672</v>
      </c>
      <c r="E13" s="126">
        <v>71677820.090333328</v>
      </c>
      <c r="F13" s="126">
        <v>71815291.021666676</v>
      </c>
      <c r="G13" s="126">
        <v>71023957.024000004</v>
      </c>
      <c r="H13" s="126">
        <v>4146574.2369999997</v>
      </c>
      <c r="I13" s="126">
        <v>4258965.0726666665</v>
      </c>
      <c r="J13" s="126">
        <v>4217337.6946666669</v>
      </c>
      <c r="K13" s="126">
        <v>4152254.5913333334</v>
      </c>
    </row>
    <row r="14" spans="2:11" x14ac:dyDescent="0.3">
      <c r="B14" s="33">
        <v>3</v>
      </c>
      <c r="C14" s="127" t="s">
        <v>388</v>
      </c>
      <c r="D14" s="126">
        <v>51959976.880000003</v>
      </c>
      <c r="E14" s="126">
        <v>52992529.582666665</v>
      </c>
      <c r="F14" s="126">
        <v>53951249.567333333</v>
      </c>
      <c r="G14" s="126">
        <v>53230914.98633334</v>
      </c>
      <c r="H14" s="126">
        <v>2597998.844</v>
      </c>
      <c r="I14" s="126">
        <v>2649626.4789999998</v>
      </c>
      <c r="J14" s="126">
        <v>2697562.4783333335</v>
      </c>
      <c r="K14" s="126">
        <v>2661545.7489999998</v>
      </c>
    </row>
    <row r="15" spans="2:11" x14ac:dyDescent="0.3">
      <c r="B15" s="33">
        <v>4</v>
      </c>
      <c r="C15" s="127" t="s">
        <v>389</v>
      </c>
      <c r="D15" s="126">
        <v>12115705.774</v>
      </c>
      <c r="E15" s="126">
        <v>12460129.347333334</v>
      </c>
      <c r="F15" s="126">
        <v>12002522.211666666</v>
      </c>
      <c r="G15" s="126">
        <v>11798789.016666666</v>
      </c>
      <c r="H15" s="126">
        <v>1548575.3930000002</v>
      </c>
      <c r="I15" s="126">
        <v>1609338.5936666669</v>
      </c>
      <c r="J15" s="126">
        <v>1519775.2163333332</v>
      </c>
      <c r="K15" s="126">
        <v>1490708.8423333333</v>
      </c>
    </row>
    <row r="16" spans="2:11" ht="26" x14ac:dyDescent="0.3">
      <c r="B16" s="33">
        <v>5</v>
      </c>
      <c r="C16" s="34" t="s">
        <v>390</v>
      </c>
      <c r="D16" s="126">
        <v>23056721.489</v>
      </c>
      <c r="E16" s="126">
        <v>22462763.572333332</v>
      </c>
      <c r="F16" s="126">
        <v>19973513.647666667</v>
      </c>
      <c r="G16" s="126">
        <v>19246767.083000001</v>
      </c>
      <c r="H16" s="126">
        <v>9397761.0066666659</v>
      </c>
      <c r="I16" s="126">
        <v>9231693.0470000003</v>
      </c>
      <c r="J16" s="126">
        <v>7746215.7656666664</v>
      </c>
      <c r="K16" s="126">
        <v>7887561.2866666671</v>
      </c>
    </row>
    <row r="17" spans="2:11" ht="39" x14ac:dyDescent="0.3">
      <c r="B17" s="33">
        <v>6</v>
      </c>
      <c r="C17" s="127" t="s">
        <v>391</v>
      </c>
      <c r="D17" s="126">
        <v>3712395.4893333334</v>
      </c>
      <c r="E17" s="126">
        <v>5181340.0803333335</v>
      </c>
      <c r="F17" s="126">
        <v>6030429.4423333332</v>
      </c>
      <c r="G17" s="126">
        <v>2142016.3403333332</v>
      </c>
      <c r="H17" s="126">
        <v>921979.96433333331</v>
      </c>
      <c r="I17" s="126">
        <v>1282001.1199999999</v>
      </c>
      <c r="J17" s="126">
        <v>1490958.821</v>
      </c>
      <c r="K17" s="126">
        <v>529936.47499999998</v>
      </c>
    </row>
    <row r="18" spans="2:11" ht="26" x14ac:dyDescent="0.3">
      <c r="B18" s="33">
        <v>7</v>
      </c>
      <c r="C18" s="127" t="s">
        <v>392</v>
      </c>
      <c r="D18" s="126">
        <v>19344325.999666668</v>
      </c>
      <c r="E18" s="126">
        <v>17281423.492000002</v>
      </c>
      <c r="F18" s="126">
        <v>13859303.813666666</v>
      </c>
      <c r="G18" s="126">
        <v>17104750.742666665</v>
      </c>
      <c r="H18" s="126">
        <v>8475781.0423333328</v>
      </c>
      <c r="I18" s="126">
        <v>7949691.9270000001</v>
      </c>
      <c r="J18" s="126">
        <v>6171476.5530000003</v>
      </c>
      <c r="K18" s="126">
        <v>7357624.8116666665</v>
      </c>
    </row>
    <row r="19" spans="2:11" x14ac:dyDescent="0.3">
      <c r="B19" s="33">
        <v>8</v>
      </c>
      <c r="C19" s="127" t="s">
        <v>393</v>
      </c>
      <c r="D19" s="126">
        <v>0</v>
      </c>
      <c r="E19" s="126">
        <v>0</v>
      </c>
      <c r="F19" s="126">
        <v>83780.391666666677</v>
      </c>
      <c r="G19" s="126">
        <v>0</v>
      </c>
      <c r="H19" s="126">
        <v>0</v>
      </c>
      <c r="I19" s="126">
        <v>0</v>
      </c>
      <c r="J19" s="126">
        <v>83780.391666666677</v>
      </c>
      <c r="K19" s="126">
        <v>0</v>
      </c>
    </row>
    <row r="20" spans="2:11" ht="26" x14ac:dyDescent="0.3">
      <c r="B20" s="33">
        <v>9</v>
      </c>
      <c r="C20" s="127" t="s">
        <v>394</v>
      </c>
      <c r="D20" s="611"/>
      <c r="E20" s="611"/>
      <c r="F20" s="611"/>
      <c r="G20" s="611"/>
      <c r="H20" s="126">
        <v>0</v>
      </c>
      <c r="I20" s="126">
        <v>0</v>
      </c>
      <c r="J20" s="126">
        <v>0</v>
      </c>
      <c r="K20" s="126">
        <v>0</v>
      </c>
    </row>
    <row r="21" spans="2:11" x14ac:dyDescent="0.3">
      <c r="B21" s="33">
        <v>10</v>
      </c>
      <c r="C21" s="34" t="s">
        <v>395</v>
      </c>
      <c r="D21" s="126">
        <v>8500635.7256666664</v>
      </c>
      <c r="E21" s="126">
        <v>8691769.6606666669</v>
      </c>
      <c r="F21" s="126">
        <v>8975189.6423333343</v>
      </c>
      <c r="G21" s="126">
        <v>11198506.447666667</v>
      </c>
      <c r="H21" s="126">
        <v>1412064.3206666668</v>
      </c>
      <c r="I21" s="126">
        <v>1524038.5389999999</v>
      </c>
      <c r="J21" s="126">
        <v>1589419.3616666666</v>
      </c>
      <c r="K21" s="126">
        <v>1899825.091</v>
      </c>
    </row>
    <row r="22" spans="2:11" ht="52" x14ac:dyDescent="0.3">
      <c r="B22" s="33">
        <v>11</v>
      </c>
      <c r="C22" s="127" t="s">
        <v>396</v>
      </c>
      <c r="D22" s="126">
        <v>872285.08166666667</v>
      </c>
      <c r="E22" s="126">
        <v>898364.90899999999</v>
      </c>
      <c r="F22" s="126">
        <v>908574.54733333341</v>
      </c>
      <c r="G22" s="126">
        <v>901888.11166666669</v>
      </c>
      <c r="H22" s="126">
        <v>872285.08166666667</v>
      </c>
      <c r="I22" s="126">
        <v>898364.90899999999</v>
      </c>
      <c r="J22" s="126">
        <v>908574.54733333341</v>
      </c>
      <c r="K22" s="126">
        <v>901888.11166666669</v>
      </c>
    </row>
    <row r="23" spans="2:11" ht="39" x14ac:dyDescent="0.3">
      <c r="B23" s="33">
        <v>12</v>
      </c>
      <c r="C23" s="127" t="s">
        <v>397</v>
      </c>
      <c r="D23" s="126">
        <v>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</row>
    <row r="24" spans="2:11" ht="26" x14ac:dyDescent="0.3">
      <c r="B24" s="33">
        <v>13</v>
      </c>
      <c r="C24" s="127" t="s">
        <v>398</v>
      </c>
      <c r="D24" s="126">
        <v>7628350.6440000003</v>
      </c>
      <c r="E24" s="126">
        <v>7793404.7516666669</v>
      </c>
      <c r="F24" s="126">
        <v>8066615.0949999997</v>
      </c>
      <c r="G24" s="126">
        <v>10296618.335999999</v>
      </c>
      <c r="H24" s="126">
        <v>539779.23899999994</v>
      </c>
      <c r="I24" s="126">
        <v>625673.63</v>
      </c>
      <c r="J24" s="126">
        <v>680844.8143333334</v>
      </c>
      <c r="K24" s="126">
        <v>997936.97933333344</v>
      </c>
    </row>
    <row r="25" spans="2:11" ht="26" x14ac:dyDescent="0.3">
      <c r="B25" s="33">
        <v>14</v>
      </c>
      <c r="C25" s="34" t="s">
        <v>399</v>
      </c>
      <c r="D25" s="126">
        <v>92111.908333333326</v>
      </c>
      <c r="E25" s="126">
        <v>68237.631333333324</v>
      </c>
      <c r="F25" s="126">
        <v>243338.62099999998</v>
      </c>
      <c r="G25" s="126">
        <v>21847.615666666668</v>
      </c>
      <c r="H25" s="126">
        <v>27941.796333333332</v>
      </c>
      <c r="I25" s="126">
        <v>64185.242000000006</v>
      </c>
      <c r="J25" s="126">
        <v>234440.42733333333</v>
      </c>
      <c r="K25" s="126">
        <v>16985.683000000001</v>
      </c>
    </row>
    <row r="26" spans="2:11" ht="26" x14ac:dyDescent="0.3">
      <c r="B26" s="33">
        <v>15</v>
      </c>
      <c r="C26" s="34" t="s">
        <v>400</v>
      </c>
      <c r="D26" s="126">
        <v>6624959.801</v>
      </c>
      <c r="E26" s="126">
        <v>6612895.4983333331</v>
      </c>
      <c r="F26" s="126">
        <v>7085402.6316666668</v>
      </c>
      <c r="G26" s="126">
        <v>2166745.5780000002</v>
      </c>
      <c r="H26" s="126">
        <v>922026.04466666665</v>
      </c>
      <c r="I26" s="126">
        <v>866023.26899999997</v>
      </c>
      <c r="J26" s="126">
        <v>1072111.1326666668</v>
      </c>
      <c r="K26" s="126">
        <v>1146143.621</v>
      </c>
    </row>
    <row r="27" spans="2:11" ht="26" x14ac:dyDescent="0.3">
      <c r="B27" s="33">
        <v>16</v>
      </c>
      <c r="C27" s="34" t="s">
        <v>401</v>
      </c>
      <c r="D27" s="619"/>
      <c r="E27" s="619"/>
      <c r="F27" s="619"/>
      <c r="G27" s="619"/>
      <c r="H27" s="126">
        <v>15906367.405333335</v>
      </c>
      <c r="I27" s="126">
        <v>15944905.169666667</v>
      </c>
      <c r="J27" s="126">
        <v>14859524.381999999</v>
      </c>
      <c r="K27" s="126">
        <v>15102770.273</v>
      </c>
    </row>
    <row r="28" spans="2:11" x14ac:dyDescent="0.3">
      <c r="B28" s="620" t="s">
        <v>402</v>
      </c>
      <c r="C28" s="620"/>
      <c r="D28" s="620"/>
      <c r="E28" s="620"/>
      <c r="F28" s="620"/>
      <c r="G28" s="620"/>
      <c r="H28" s="620"/>
      <c r="I28" s="620"/>
      <c r="J28" s="620"/>
      <c r="K28" s="620"/>
    </row>
    <row r="29" spans="2:11" ht="52" x14ac:dyDescent="0.3">
      <c r="B29" s="33">
        <v>17</v>
      </c>
      <c r="C29" s="34" t="s">
        <v>403</v>
      </c>
      <c r="D29" s="126">
        <v>23216.166666666668</v>
      </c>
      <c r="E29" s="126">
        <v>16810.650333333331</v>
      </c>
      <c r="F29" s="126">
        <v>109064.26333333334</v>
      </c>
      <c r="G29" s="126">
        <v>17157.384000000002</v>
      </c>
      <c r="H29" s="126">
        <v>0</v>
      </c>
      <c r="I29" s="126">
        <v>0</v>
      </c>
      <c r="J29" s="126">
        <v>0</v>
      </c>
      <c r="K29" s="126">
        <v>0</v>
      </c>
    </row>
    <row r="30" spans="2:11" ht="26" x14ac:dyDescent="0.3">
      <c r="B30" s="33">
        <v>18</v>
      </c>
      <c r="C30" s="34" t="s">
        <v>404</v>
      </c>
      <c r="D30" s="126">
        <v>2453546.3993333331</v>
      </c>
      <c r="E30" s="126">
        <v>2374654.1163333338</v>
      </c>
      <c r="F30" s="126">
        <v>2275045.1689999998</v>
      </c>
      <c r="G30" s="126">
        <v>2098066.568</v>
      </c>
      <c r="H30" s="126">
        <v>2110954.7520000003</v>
      </c>
      <c r="I30" s="126">
        <v>2010522.6500000001</v>
      </c>
      <c r="J30" s="126">
        <v>1950989.2576666668</v>
      </c>
      <c r="K30" s="126">
        <v>1784223.9843333331</v>
      </c>
    </row>
    <row r="31" spans="2:11" x14ac:dyDescent="0.3">
      <c r="B31" s="33">
        <v>19</v>
      </c>
      <c r="C31" s="34" t="s">
        <v>405</v>
      </c>
      <c r="D31" s="126">
        <v>38954.206999999995</v>
      </c>
      <c r="E31" s="126">
        <v>38058.726666666662</v>
      </c>
      <c r="F31" s="126">
        <v>924.55633333333344</v>
      </c>
      <c r="G31" s="126">
        <v>7724.1906666666673</v>
      </c>
      <c r="H31" s="126">
        <v>38954.206999999995</v>
      </c>
      <c r="I31" s="126">
        <v>38058.726666666662</v>
      </c>
      <c r="J31" s="126">
        <v>924.55633333333344</v>
      </c>
      <c r="K31" s="126">
        <v>7724.1906666666673</v>
      </c>
    </row>
    <row r="32" spans="2:11" x14ac:dyDescent="0.3">
      <c r="B32" s="612" t="s">
        <v>143</v>
      </c>
      <c r="C32" s="621" t="s">
        <v>406</v>
      </c>
      <c r="D32" s="619"/>
      <c r="E32" s="619"/>
      <c r="F32" s="619"/>
      <c r="G32" s="619"/>
      <c r="H32" s="622">
        <v>0</v>
      </c>
      <c r="I32" s="622">
        <v>0</v>
      </c>
      <c r="J32" s="622">
        <v>0</v>
      </c>
      <c r="K32" s="622">
        <v>0</v>
      </c>
    </row>
    <row r="33" spans="2:11" x14ac:dyDescent="0.3">
      <c r="B33" s="612"/>
      <c r="C33" s="621"/>
      <c r="D33" s="619"/>
      <c r="E33" s="619"/>
      <c r="F33" s="619"/>
      <c r="G33" s="619"/>
      <c r="H33" s="623"/>
      <c r="I33" s="623"/>
      <c r="J33" s="623"/>
      <c r="K33" s="623"/>
    </row>
    <row r="34" spans="2:11" x14ac:dyDescent="0.3">
      <c r="B34" s="612" t="s">
        <v>407</v>
      </c>
      <c r="C34" s="621" t="s">
        <v>408</v>
      </c>
      <c r="D34" s="619"/>
      <c r="E34" s="619"/>
      <c r="F34" s="619"/>
      <c r="G34" s="619"/>
      <c r="H34" s="628">
        <v>0</v>
      </c>
      <c r="I34" s="628">
        <v>0</v>
      </c>
      <c r="J34" s="628">
        <v>0</v>
      </c>
      <c r="K34" s="628">
        <v>0</v>
      </c>
    </row>
    <row r="35" spans="2:11" x14ac:dyDescent="0.3">
      <c r="B35" s="612"/>
      <c r="C35" s="621"/>
      <c r="D35" s="619"/>
      <c r="E35" s="619"/>
      <c r="F35" s="619"/>
      <c r="G35" s="619"/>
      <c r="H35" s="628"/>
      <c r="I35" s="628"/>
      <c r="J35" s="628"/>
      <c r="K35" s="628"/>
    </row>
    <row r="36" spans="2:11" ht="26" x14ac:dyDescent="0.3">
      <c r="B36" s="33">
        <v>20</v>
      </c>
      <c r="C36" s="34" t="s">
        <v>409</v>
      </c>
      <c r="D36" s="126">
        <v>2515716.773</v>
      </c>
      <c r="E36" s="126">
        <v>2429523.4933333336</v>
      </c>
      <c r="F36" s="126">
        <v>2385033.9886666667</v>
      </c>
      <c r="G36" s="126">
        <v>2122948.1426666668</v>
      </c>
      <c r="H36" s="126">
        <v>2149908.9589999998</v>
      </c>
      <c r="I36" s="126">
        <v>2048581.3766666665</v>
      </c>
      <c r="J36" s="126">
        <v>1951913.814</v>
      </c>
      <c r="K36" s="126">
        <v>1791948.175</v>
      </c>
    </row>
    <row r="37" spans="2:11" x14ac:dyDescent="0.3">
      <c r="B37" s="415" t="s">
        <v>187</v>
      </c>
      <c r="C37" s="418" t="s">
        <v>410</v>
      </c>
      <c r="D37" s="417">
        <v>0</v>
      </c>
      <c r="E37" s="417">
        <v>0</v>
      </c>
      <c r="F37" s="417">
        <v>0</v>
      </c>
      <c r="G37" s="417">
        <v>0</v>
      </c>
      <c r="H37" s="417">
        <v>0</v>
      </c>
      <c r="I37" s="417">
        <v>0</v>
      </c>
      <c r="J37" s="417">
        <v>0</v>
      </c>
      <c r="K37" s="417">
        <v>0</v>
      </c>
    </row>
    <row r="38" spans="2:11" ht="26" x14ac:dyDescent="0.3">
      <c r="B38" s="415" t="s">
        <v>189</v>
      </c>
      <c r="C38" s="418" t="s">
        <v>411</v>
      </c>
      <c r="D38" s="417">
        <v>0</v>
      </c>
      <c r="E38" s="417">
        <v>0</v>
      </c>
      <c r="F38" s="417">
        <v>0</v>
      </c>
      <c r="G38" s="417">
        <v>0</v>
      </c>
      <c r="H38" s="417">
        <v>0</v>
      </c>
      <c r="I38" s="417">
        <v>0</v>
      </c>
      <c r="J38" s="417">
        <v>0</v>
      </c>
      <c r="K38" s="417">
        <v>0</v>
      </c>
    </row>
    <row r="39" spans="2:11" ht="26" x14ac:dyDescent="0.3">
      <c r="B39" s="415" t="s">
        <v>191</v>
      </c>
      <c r="C39" s="418" t="s">
        <v>412</v>
      </c>
      <c r="D39" s="419">
        <v>2515716.773</v>
      </c>
      <c r="E39" s="420">
        <v>2429523.4933333336</v>
      </c>
      <c r="F39" s="420">
        <v>2385033.9886666667</v>
      </c>
      <c r="G39" s="420">
        <v>2122948.1426666668</v>
      </c>
      <c r="H39" s="420">
        <v>2149908.9589999998</v>
      </c>
      <c r="I39" s="420">
        <v>2048581.3766666665</v>
      </c>
      <c r="J39" s="420">
        <v>1951913.814</v>
      </c>
      <c r="K39" s="420">
        <v>1791948.175</v>
      </c>
    </row>
    <row r="40" spans="2:11" x14ac:dyDescent="0.3">
      <c r="B40" s="625" t="s">
        <v>413</v>
      </c>
      <c r="C40" s="626"/>
      <c r="D40" s="626"/>
      <c r="E40" s="626"/>
      <c r="F40" s="626"/>
      <c r="G40" s="626"/>
      <c r="H40" s="626"/>
      <c r="I40" s="626"/>
      <c r="J40" s="626"/>
      <c r="K40" s="627"/>
    </row>
    <row r="41" spans="2:11" ht="26" x14ac:dyDescent="0.3">
      <c r="B41" s="130" t="s">
        <v>414</v>
      </c>
      <c r="C41" s="34" t="s">
        <v>415</v>
      </c>
      <c r="D41" s="624"/>
      <c r="E41" s="624"/>
      <c r="F41" s="624"/>
      <c r="G41" s="624"/>
      <c r="H41" s="420">
        <v>21236593.091666669</v>
      </c>
      <c r="I41" s="420">
        <v>21129741.45466667</v>
      </c>
      <c r="J41" s="420">
        <v>20809401.351666667</v>
      </c>
      <c r="K41" s="420">
        <v>22780078.651666667</v>
      </c>
    </row>
    <row r="42" spans="2:11" ht="26" x14ac:dyDescent="0.3">
      <c r="B42" s="130">
        <v>22</v>
      </c>
      <c r="C42" s="34" t="s">
        <v>416</v>
      </c>
      <c r="D42" s="624"/>
      <c r="E42" s="624"/>
      <c r="F42" s="624"/>
      <c r="G42" s="624"/>
      <c r="H42" s="420">
        <v>13756458.446333334</v>
      </c>
      <c r="I42" s="420">
        <v>13896323.793</v>
      </c>
      <c r="J42" s="420">
        <v>12907610.568</v>
      </c>
      <c r="K42" s="420">
        <v>13310822.098000001</v>
      </c>
    </row>
    <row r="43" spans="2:11" ht="26" x14ac:dyDescent="0.3">
      <c r="B43" s="130">
        <v>23</v>
      </c>
      <c r="C43" s="34" t="s">
        <v>417</v>
      </c>
      <c r="D43" s="624"/>
      <c r="E43" s="624"/>
      <c r="F43" s="624"/>
      <c r="G43" s="624"/>
      <c r="H43" s="433">
        <v>1.5449585866318924</v>
      </c>
      <c r="I43" s="433">
        <v>1.5212397267634972</v>
      </c>
      <c r="J43" s="433">
        <v>1.615552594304299</v>
      </c>
      <c r="K43" s="433">
        <v>1.716990521400301</v>
      </c>
    </row>
  </sheetData>
  <sheetProtection algorithmName="SHA-512" hashValue="vL6CaWydPbhvnDJuU3Flfz9FJm7VaLr6DAAiZnTeCgfKVkMNop5zFiIqq5mF3oKRwj9fc5HYNrDlsP5opoqIrA==" saltValue="JD7U3hatUu6mI95vWIXQmA==" spinCount="100000" sheet="1" objects="1" scenarios="1"/>
  <mergeCells count="26">
    <mergeCell ref="D43:G43"/>
    <mergeCell ref="B40:K40"/>
    <mergeCell ref="D41:G41"/>
    <mergeCell ref="D42:G42"/>
    <mergeCell ref="K34:K35"/>
    <mergeCell ref="B34:B35"/>
    <mergeCell ref="C34:C35"/>
    <mergeCell ref="D34:G35"/>
    <mergeCell ref="H34:H35"/>
    <mergeCell ref="I34:I35"/>
    <mergeCell ref="J34:J35"/>
    <mergeCell ref="D27:G27"/>
    <mergeCell ref="B28:K28"/>
    <mergeCell ref="B32:B33"/>
    <mergeCell ref="C32:C33"/>
    <mergeCell ref="D32:G33"/>
    <mergeCell ref="H32:H33"/>
    <mergeCell ref="I32:I33"/>
    <mergeCell ref="J32:J33"/>
    <mergeCell ref="K32:K33"/>
    <mergeCell ref="D20:G20"/>
    <mergeCell ref="D7:G7"/>
    <mergeCell ref="H7:K7"/>
    <mergeCell ref="B10:K10"/>
    <mergeCell ref="D11:G11"/>
    <mergeCell ref="B12:K1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FB4F-2F58-4B27-9045-D5E651805495}">
  <sheetPr codeName="Arkusz17"/>
  <dimension ref="A1"/>
  <sheetViews>
    <sheetView workbookViewId="0">
      <selection activeCell="Q17" sqref="Q17"/>
    </sheetView>
  </sheetViews>
  <sheetFormatPr defaultRowHeight="13.5" x14ac:dyDescent="0.35"/>
  <cols>
    <col min="1" max="16384" width="8.796875" style="1"/>
  </cols>
  <sheetData/>
  <sheetProtection algorithmName="SHA-512" hashValue="OJIeppkTooi2el9/WXxLmliarQX3PLpzPWyYFZohE3ygh3uHutEtDZr6Yb6w1ADfM/wVT3jn9vWmiRxAw7Pwtg==" saltValue="MURf20Uk5EeY7Y8wO3xl6w==" spinCount="100000" sheet="1" objects="1" scenarios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F5D9-EF1D-47B0-B4C7-77B990F1D691}">
  <sheetPr codeName="Arkusz18"/>
  <dimension ref="A2:H44"/>
  <sheetViews>
    <sheetView workbookViewId="0">
      <selection activeCell="I14" sqref="I14"/>
    </sheetView>
  </sheetViews>
  <sheetFormatPr defaultRowHeight="13" x14ac:dyDescent="0.3"/>
  <cols>
    <col min="1" max="1" width="2.5" style="24" customWidth="1"/>
    <col min="2" max="2" width="5.796875" style="24" customWidth="1"/>
    <col min="3" max="3" width="42.69921875" style="24" customWidth="1"/>
    <col min="4" max="8" width="15.69921875" style="24" customWidth="1"/>
    <col min="9" max="16384" width="8.796875" style="24"/>
  </cols>
  <sheetData>
    <row r="2" spans="1:8" ht="15.5" x14ac:dyDescent="0.3">
      <c r="B2" s="119" t="s">
        <v>418</v>
      </c>
      <c r="C2" s="120"/>
      <c r="D2" s="120"/>
      <c r="H2" s="23" t="s">
        <v>1</v>
      </c>
    </row>
    <row r="3" spans="1:8" x14ac:dyDescent="0.3">
      <c r="B3" s="131" t="s">
        <v>419</v>
      </c>
      <c r="H3" s="23" t="s">
        <v>2</v>
      </c>
    </row>
    <row r="4" spans="1:8" ht="13.5" thickBot="1" x14ac:dyDescent="0.35">
      <c r="A4" s="131"/>
      <c r="B4" s="131"/>
      <c r="C4" s="131"/>
      <c r="D4" s="131"/>
      <c r="E4" s="131"/>
      <c r="F4" s="131"/>
      <c r="G4" s="131"/>
      <c r="H4" s="131"/>
    </row>
    <row r="5" spans="1:8" ht="13.5" thickBot="1" x14ac:dyDescent="0.35">
      <c r="B5" s="629"/>
      <c r="C5" s="630"/>
      <c r="D5" s="132" t="s">
        <v>3</v>
      </c>
      <c r="E5" s="132" t="s">
        <v>4</v>
      </c>
      <c r="F5" s="133" t="s">
        <v>5</v>
      </c>
      <c r="G5" s="134" t="s">
        <v>6</v>
      </c>
      <c r="H5" s="135" t="s">
        <v>7</v>
      </c>
    </row>
    <row r="6" spans="1:8" ht="13.5" thickBot="1" x14ac:dyDescent="0.35">
      <c r="B6" s="631"/>
      <c r="C6" s="632"/>
      <c r="D6" s="635" t="s">
        <v>420</v>
      </c>
      <c r="E6" s="636"/>
      <c r="F6" s="636"/>
      <c r="G6" s="637"/>
      <c r="H6" s="638" t="s">
        <v>421</v>
      </c>
    </row>
    <row r="7" spans="1:8" ht="26.5" thickBot="1" x14ac:dyDescent="0.35">
      <c r="B7" s="633"/>
      <c r="C7" s="634"/>
      <c r="D7" s="136" t="s">
        <v>422</v>
      </c>
      <c r="E7" s="136" t="s">
        <v>423</v>
      </c>
      <c r="F7" s="136" t="s">
        <v>424</v>
      </c>
      <c r="G7" s="137" t="s">
        <v>425</v>
      </c>
      <c r="H7" s="639"/>
    </row>
    <row r="8" spans="1:8" ht="13.5" thickBot="1" x14ac:dyDescent="0.35">
      <c r="B8" s="138" t="s">
        <v>426</v>
      </c>
      <c r="C8" s="139"/>
      <c r="D8" s="139"/>
      <c r="E8" s="140"/>
      <c r="F8" s="139"/>
      <c r="G8" s="139"/>
      <c r="H8" s="141"/>
    </row>
    <row r="9" spans="1:8" ht="13.5" thickBot="1" x14ac:dyDescent="0.35">
      <c r="B9" s="142">
        <v>1</v>
      </c>
      <c r="C9" s="143" t="s">
        <v>427</v>
      </c>
      <c r="D9" s="144">
        <v>6040082.0430000005</v>
      </c>
      <c r="E9" s="145">
        <v>0</v>
      </c>
      <c r="F9" s="146">
        <v>0</v>
      </c>
      <c r="G9" s="147">
        <v>1530000</v>
      </c>
      <c r="H9" s="148">
        <v>7570082.0430000005</v>
      </c>
    </row>
    <row r="10" spans="1:8" ht="13.5" thickBot="1" x14ac:dyDescent="0.35">
      <c r="B10" s="149">
        <v>2</v>
      </c>
      <c r="C10" s="150" t="s">
        <v>428</v>
      </c>
      <c r="D10" s="151">
        <v>6040082.0430000005</v>
      </c>
      <c r="E10" s="151">
        <v>0</v>
      </c>
      <c r="F10" s="152">
        <v>0</v>
      </c>
      <c r="G10" s="153">
        <v>1530000</v>
      </c>
      <c r="H10" s="154">
        <v>7570082.0429999996</v>
      </c>
    </row>
    <row r="11" spans="1:8" ht="13.5" thickBot="1" x14ac:dyDescent="0.35">
      <c r="B11" s="149">
        <v>3</v>
      </c>
      <c r="C11" s="150" t="s">
        <v>429</v>
      </c>
      <c r="D11" s="155"/>
      <c r="E11" s="151">
        <v>0</v>
      </c>
      <c r="F11" s="152">
        <v>0</v>
      </c>
      <c r="G11" s="153">
        <v>0</v>
      </c>
      <c r="H11" s="154">
        <v>0</v>
      </c>
    </row>
    <row r="12" spans="1:8" ht="13.5" thickBot="1" x14ac:dyDescent="0.35">
      <c r="B12" s="156">
        <v>4</v>
      </c>
      <c r="C12" s="143" t="s">
        <v>430</v>
      </c>
      <c r="D12" s="155"/>
      <c r="E12" s="145">
        <v>66851254.656999998</v>
      </c>
      <c r="F12" s="146">
        <v>2307323.3739999998</v>
      </c>
      <c r="G12" s="157">
        <v>3679114.3120000004</v>
      </c>
      <c r="H12" s="158">
        <v>68752126.829999998</v>
      </c>
    </row>
    <row r="13" spans="1:8" ht="13.5" thickBot="1" x14ac:dyDescent="0.35">
      <c r="B13" s="149">
        <v>5</v>
      </c>
      <c r="C13" s="150" t="s">
        <v>388</v>
      </c>
      <c r="D13" s="155"/>
      <c r="E13" s="159">
        <v>54459242.714000002</v>
      </c>
      <c r="F13" s="160">
        <v>2146603.09</v>
      </c>
      <c r="G13" s="153">
        <v>3398797.017</v>
      </c>
      <c r="H13" s="154">
        <v>57174350.530999996</v>
      </c>
    </row>
    <row r="14" spans="1:8" ht="13.5" thickBot="1" x14ac:dyDescent="0.35">
      <c r="B14" s="149">
        <v>6</v>
      </c>
      <c r="C14" s="150" t="s">
        <v>389</v>
      </c>
      <c r="D14" s="155"/>
      <c r="E14" s="159">
        <v>12392011.943</v>
      </c>
      <c r="F14" s="160">
        <v>160720.28399999999</v>
      </c>
      <c r="G14" s="153">
        <v>280317.29499999998</v>
      </c>
      <c r="H14" s="154">
        <v>11577776.298999999</v>
      </c>
    </row>
    <row r="15" spans="1:8" ht="13.5" thickBot="1" x14ac:dyDescent="0.35">
      <c r="B15" s="156">
        <v>7</v>
      </c>
      <c r="C15" s="143" t="s">
        <v>431</v>
      </c>
      <c r="D15" s="155"/>
      <c r="E15" s="145">
        <v>23327318.154709999</v>
      </c>
      <c r="F15" s="146">
        <v>290612.16800000001</v>
      </c>
      <c r="G15" s="157">
        <v>152089.60800000001</v>
      </c>
      <c r="H15" s="158">
        <v>11384593.930355001</v>
      </c>
    </row>
    <row r="16" spans="1:8" ht="13.5" thickBot="1" x14ac:dyDescent="0.35">
      <c r="B16" s="149">
        <v>8</v>
      </c>
      <c r="C16" s="150" t="s">
        <v>432</v>
      </c>
      <c r="D16" s="155"/>
      <c r="E16" s="159">
        <v>3746543.2440900002</v>
      </c>
      <c r="F16" s="160">
        <v>0</v>
      </c>
      <c r="G16" s="153">
        <v>0</v>
      </c>
      <c r="H16" s="154">
        <v>1873271.6220450001</v>
      </c>
    </row>
    <row r="17" spans="2:8" ht="26.5" thickBot="1" x14ac:dyDescent="0.35">
      <c r="B17" s="149">
        <v>9</v>
      </c>
      <c r="C17" s="161" t="s">
        <v>433</v>
      </c>
      <c r="D17" s="155"/>
      <c r="E17" s="159">
        <v>19580774.91062</v>
      </c>
      <c r="F17" s="160">
        <v>290612.16800000001</v>
      </c>
      <c r="G17" s="153">
        <v>152089.60800000001</v>
      </c>
      <c r="H17" s="154">
        <v>9511322.3083100002</v>
      </c>
    </row>
    <row r="18" spans="2:8" ht="13.5" thickBot="1" x14ac:dyDescent="0.35">
      <c r="B18" s="156">
        <v>10</v>
      </c>
      <c r="C18" s="143" t="s">
        <v>434</v>
      </c>
      <c r="D18" s="155"/>
      <c r="E18" s="145">
        <v>0</v>
      </c>
      <c r="F18" s="146">
        <v>0</v>
      </c>
      <c r="G18" s="157">
        <v>0</v>
      </c>
      <c r="H18" s="158">
        <v>0</v>
      </c>
    </row>
    <row r="19" spans="2:8" ht="13.5" thickBot="1" x14ac:dyDescent="0.35">
      <c r="B19" s="156">
        <v>11</v>
      </c>
      <c r="C19" s="143" t="s">
        <v>435</v>
      </c>
      <c r="D19" s="145">
        <v>138088.245</v>
      </c>
      <c r="E19" s="145">
        <v>0</v>
      </c>
      <c r="F19" s="146">
        <v>0</v>
      </c>
      <c r="G19" s="157">
        <v>3906392.4369999999</v>
      </c>
      <c r="H19" s="158">
        <v>3906392.4369999999</v>
      </c>
    </row>
    <row r="20" spans="2:8" ht="39.5" thickBot="1" x14ac:dyDescent="0.35">
      <c r="B20" s="149">
        <v>12</v>
      </c>
      <c r="C20" s="150" t="s">
        <v>436</v>
      </c>
      <c r="D20" s="159">
        <v>138088.245</v>
      </c>
      <c r="E20" s="155"/>
      <c r="F20" s="162"/>
      <c r="G20" s="163"/>
      <c r="H20" s="164"/>
    </row>
    <row r="21" spans="2:8" ht="39.5" thickBot="1" x14ac:dyDescent="0.35">
      <c r="B21" s="149">
        <v>13</v>
      </c>
      <c r="C21" s="150" t="s">
        <v>437</v>
      </c>
      <c r="D21" s="155"/>
      <c r="E21" s="159">
        <v>0</v>
      </c>
      <c r="F21" s="160">
        <v>0</v>
      </c>
      <c r="G21" s="165">
        <v>3906392.4369999999</v>
      </c>
      <c r="H21" s="166">
        <v>3906392.4369999999</v>
      </c>
    </row>
    <row r="22" spans="2:8" ht="13.5" thickBot="1" x14ac:dyDescent="0.35">
      <c r="B22" s="167">
        <v>14</v>
      </c>
      <c r="C22" s="168" t="s">
        <v>438</v>
      </c>
      <c r="D22" s="169"/>
      <c r="E22" s="169"/>
      <c r="F22" s="170"/>
      <c r="G22" s="171"/>
      <c r="H22" s="172">
        <v>91613195.240355</v>
      </c>
    </row>
    <row r="23" spans="2:8" ht="13.5" thickBot="1" x14ac:dyDescent="0.35">
      <c r="B23" s="640" t="s">
        <v>439</v>
      </c>
      <c r="C23" s="641"/>
      <c r="D23" s="641"/>
      <c r="E23" s="641"/>
      <c r="F23" s="641"/>
      <c r="G23" s="641"/>
      <c r="H23" s="642"/>
    </row>
    <row r="24" spans="2:8" ht="13.5" thickBot="1" x14ac:dyDescent="0.35">
      <c r="B24" s="173">
        <v>15</v>
      </c>
      <c r="C24" s="143" t="s">
        <v>385</v>
      </c>
      <c r="D24" s="174"/>
      <c r="E24" s="174"/>
      <c r="F24" s="175"/>
      <c r="G24" s="176"/>
      <c r="H24" s="158">
        <v>506066.24</v>
      </c>
    </row>
    <row r="25" spans="2:8" ht="39.5" thickBot="1" x14ac:dyDescent="0.35">
      <c r="B25" s="177" t="s">
        <v>440</v>
      </c>
      <c r="C25" s="143" t="s">
        <v>441</v>
      </c>
      <c r="D25" s="178"/>
      <c r="E25" s="145">
        <v>0</v>
      </c>
      <c r="F25" s="146">
        <v>0</v>
      </c>
      <c r="G25" s="179">
        <v>0</v>
      </c>
      <c r="H25" s="158">
        <v>0</v>
      </c>
    </row>
    <row r="26" spans="2:8" ht="26.5" thickBot="1" x14ac:dyDescent="0.35">
      <c r="B26" s="156">
        <v>16</v>
      </c>
      <c r="C26" s="143" t="s">
        <v>442</v>
      </c>
      <c r="D26" s="174"/>
      <c r="E26" s="145">
        <v>0</v>
      </c>
      <c r="F26" s="146">
        <v>0</v>
      </c>
      <c r="G26" s="179">
        <v>0</v>
      </c>
      <c r="H26" s="158">
        <v>0</v>
      </c>
    </row>
    <row r="27" spans="2:8" ht="13.5" thickBot="1" x14ac:dyDescent="0.35">
      <c r="B27" s="156">
        <v>17</v>
      </c>
      <c r="C27" s="143" t="s">
        <v>443</v>
      </c>
      <c r="D27" s="174"/>
      <c r="E27" s="145">
        <v>4644863.4570000004</v>
      </c>
      <c r="F27" s="146">
        <v>3681661.8819999998</v>
      </c>
      <c r="G27" s="179">
        <v>70667150.892000005</v>
      </c>
      <c r="H27" s="158">
        <v>58380893.850000001</v>
      </c>
    </row>
    <row r="28" spans="2:8" ht="65.5" thickBot="1" x14ac:dyDescent="0.35">
      <c r="B28" s="149">
        <v>18</v>
      </c>
      <c r="C28" s="180" t="s">
        <v>444</v>
      </c>
      <c r="D28" s="174"/>
      <c r="E28" s="159">
        <v>0</v>
      </c>
      <c r="F28" s="160">
        <v>0</v>
      </c>
      <c r="G28" s="181">
        <v>0</v>
      </c>
      <c r="H28" s="154">
        <v>0</v>
      </c>
    </row>
    <row r="29" spans="2:8" ht="65.5" thickBot="1" x14ac:dyDescent="0.35">
      <c r="B29" s="149">
        <v>19</v>
      </c>
      <c r="C29" s="150" t="s">
        <v>445</v>
      </c>
      <c r="D29" s="174"/>
      <c r="E29" s="159">
        <v>9176.8140000000003</v>
      </c>
      <c r="F29" s="160">
        <v>11884.743999999999</v>
      </c>
      <c r="G29" s="181">
        <v>241223.897</v>
      </c>
      <c r="H29" s="154">
        <v>248083.94999999998</v>
      </c>
    </row>
    <row r="30" spans="2:8" ht="78.5" thickBot="1" x14ac:dyDescent="0.35">
      <c r="B30" s="149">
        <v>20</v>
      </c>
      <c r="C30" s="150" t="s">
        <v>446</v>
      </c>
      <c r="D30" s="174"/>
      <c r="E30" s="159">
        <v>2941458.9759999998</v>
      </c>
      <c r="F30" s="160">
        <v>3271109.5209999997</v>
      </c>
      <c r="G30" s="181">
        <v>29369885.566</v>
      </c>
      <c r="H30" s="154">
        <v>25489227.728</v>
      </c>
    </row>
    <row r="31" spans="2:8" ht="39.5" thickBot="1" x14ac:dyDescent="0.35">
      <c r="B31" s="149">
        <v>21</v>
      </c>
      <c r="C31" s="182" t="s">
        <v>447</v>
      </c>
      <c r="D31" s="174"/>
      <c r="E31" s="159">
        <v>7026.808</v>
      </c>
      <c r="F31" s="160">
        <v>25238.416999999998</v>
      </c>
      <c r="G31" s="181">
        <v>12907296.259000001</v>
      </c>
      <c r="H31" s="154">
        <v>8405875.1807499994</v>
      </c>
    </row>
    <row r="32" spans="2:8" ht="13.5" thickBot="1" x14ac:dyDescent="0.35">
      <c r="B32" s="149">
        <v>22</v>
      </c>
      <c r="C32" s="150" t="s">
        <v>448</v>
      </c>
      <c r="D32" s="174"/>
      <c r="E32" s="159">
        <v>169447.00399999999</v>
      </c>
      <c r="F32" s="160">
        <v>9340.4450000000015</v>
      </c>
      <c r="G32" s="181">
        <v>39966629.93</v>
      </c>
      <c r="H32" s="154">
        <v>31370440.745999999</v>
      </c>
    </row>
    <row r="33" spans="2:8" ht="39.5" thickBot="1" x14ac:dyDescent="0.35">
      <c r="B33" s="149">
        <v>23</v>
      </c>
      <c r="C33" s="182" t="s">
        <v>447</v>
      </c>
      <c r="D33" s="174"/>
      <c r="E33" s="159">
        <v>1487.3119999999999</v>
      </c>
      <c r="F33" s="160">
        <v>4430.3509999999997</v>
      </c>
      <c r="G33" s="181">
        <v>13452942.095000001</v>
      </c>
      <c r="H33" s="154">
        <v>8747371.1932499986</v>
      </c>
    </row>
    <row r="34" spans="2:8" ht="65.5" thickBot="1" x14ac:dyDescent="0.35">
      <c r="B34" s="149">
        <v>24</v>
      </c>
      <c r="C34" s="150" t="s">
        <v>449</v>
      </c>
      <c r="D34" s="174"/>
      <c r="E34" s="159">
        <v>1524780.6629999999</v>
      </c>
      <c r="F34" s="160">
        <v>389327.17200000002</v>
      </c>
      <c r="G34" s="181">
        <v>1089411.4990000001</v>
      </c>
      <c r="H34" s="154">
        <v>1273141.426</v>
      </c>
    </row>
    <row r="35" spans="2:8" ht="13.5" thickBot="1" x14ac:dyDescent="0.35">
      <c r="B35" s="156">
        <v>25</v>
      </c>
      <c r="C35" s="143" t="s">
        <v>450</v>
      </c>
      <c r="D35" s="174"/>
      <c r="E35" s="145">
        <v>0</v>
      </c>
      <c r="F35" s="146">
        <v>0</v>
      </c>
      <c r="G35" s="179">
        <v>0</v>
      </c>
      <c r="H35" s="158">
        <v>0</v>
      </c>
    </row>
    <row r="36" spans="2:8" ht="13.5" thickBot="1" x14ac:dyDescent="0.35">
      <c r="B36" s="156">
        <v>26</v>
      </c>
      <c r="C36" s="143" t="s">
        <v>451</v>
      </c>
      <c r="D36" s="183"/>
      <c r="E36" s="145">
        <v>1069867.20594</v>
      </c>
      <c r="F36" s="146">
        <v>43304.132000000005</v>
      </c>
      <c r="G36" s="179">
        <v>2053947.1809999999</v>
      </c>
      <c r="H36" s="158">
        <v>3040790.6381399999</v>
      </c>
    </row>
    <row r="37" spans="2:8" ht="26.5" thickBot="1" x14ac:dyDescent="0.35">
      <c r="B37" s="149">
        <v>27</v>
      </c>
      <c r="C37" s="150" t="s">
        <v>452</v>
      </c>
      <c r="D37" s="174"/>
      <c r="E37" s="174"/>
      <c r="F37" s="175"/>
      <c r="G37" s="181">
        <v>0</v>
      </c>
      <c r="H37" s="154">
        <v>0</v>
      </c>
    </row>
    <row r="38" spans="2:8" ht="65.5" thickBot="1" x14ac:dyDescent="0.35">
      <c r="B38" s="149">
        <v>28</v>
      </c>
      <c r="C38" s="150" t="s">
        <v>453</v>
      </c>
      <c r="D38" s="174"/>
      <c r="E38" s="159">
        <v>0</v>
      </c>
      <c r="F38" s="160">
        <v>0</v>
      </c>
      <c r="G38" s="181">
        <v>842185.87199999997</v>
      </c>
      <c r="H38" s="181">
        <v>715857.99119999993</v>
      </c>
    </row>
    <row r="39" spans="2:8" ht="39.5" thickBot="1" x14ac:dyDescent="0.35">
      <c r="B39" s="149">
        <v>29</v>
      </c>
      <c r="C39" s="150" t="s">
        <v>454</v>
      </c>
      <c r="D39" s="174"/>
      <c r="E39" s="159">
        <v>125079.82294</v>
      </c>
      <c r="F39" s="160">
        <v>0</v>
      </c>
      <c r="G39" s="181">
        <v>0</v>
      </c>
      <c r="H39" s="181">
        <v>125079.82294</v>
      </c>
    </row>
    <row r="40" spans="2:8" ht="65.5" thickBot="1" x14ac:dyDescent="0.35">
      <c r="B40" s="149">
        <v>30</v>
      </c>
      <c r="C40" s="150" t="s">
        <v>455</v>
      </c>
      <c r="D40" s="174"/>
      <c r="E40" s="159">
        <v>0</v>
      </c>
      <c r="F40" s="160">
        <v>0</v>
      </c>
      <c r="G40" s="181">
        <v>0</v>
      </c>
      <c r="H40" s="181">
        <v>0</v>
      </c>
    </row>
    <row r="41" spans="2:8" ht="26.5" thickBot="1" x14ac:dyDescent="0.35">
      <c r="B41" s="149">
        <v>31</v>
      </c>
      <c r="C41" s="150" t="s">
        <v>456</v>
      </c>
      <c r="D41" s="174"/>
      <c r="E41" s="184">
        <v>944787.38300000003</v>
      </c>
      <c r="F41" s="185">
        <v>43304.132000000005</v>
      </c>
      <c r="G41" s="181">
        <v>1211761.3089999999</v>
      </c>
      <c r="H41" s="154">
        <v>2199852.824</v>
      </c>
    </row>
    <row r="42" spans="2:8" ht="13.5" thickBot="1" x14ac:dyDescent="0.35">
      <c r="B42" s="149">
        <v>32</v>
      </c>
      <c r="C42" s="186" t="s">
        <v>457</v>
      </c>
      <c r="D42" s="174"/>
      <c r="E42" s="159">
        <v>2210006.4419999998</v>
      </c>
      <c r="F42" s="160">
        <v>1998348.304</v>
      </c>
      <c r="G42" s="181">
        <v>8663984.1879999992</v>
      </c>
      <c r="H42" s="187">
        <v>795001.48899999994</v>
      </c>
    </row>
    <row r="43" spans="2:8" ht="13.5" thickBot="1" x14ac:dyDescent="0.35">
      <c r="B43" s="167">
        <v>33</v>
      </c>
      <c r="C43" s="168" t="s">
        <v>121</v>
      </c>
      <c r="D43" s="169"/>
      <c r="E43" s="169"/>
      <c r="F43" s="170"/>
      <c r="G43" s="188"/>
      <c r="H43" s="189">
        <v>62722752.217139997</v>
      </c>
    </row>
    <row r="44" spans="2:8" ht="13.5" thickBot="1" x14ac:dyDescent="0.35">
      <c r="B44" s="167">
        <v>34</v>
      </c>
      <c r="C44" s="190" t="s">
        <v>122</v>
      </c>
      <c r="D44" s="169"/>
      <c r="E44" s="169"/>
      <c r="F44" s="170"/>
      <c r="G44" s="188"/>
      <c r="H44" s="191">
        <v>1.4606054741220398</v>
      </c>
    </row>
  </sheetData>
  <sheetProtection algorithmName="SHA-512" hashValue="qJotgRINiFxuuShEmyg6V76ollfErANldThkL+9ikFs2g/WsxHzAiAWPlrU8mxhNx2Wb25t89tf6Z5ovCS5xcg==" saltValue="p+imUt+o7e0o0IVc1w26dg==" spinCount="100000" sheet="1" objects="1" scenarios="1"/>
  <mergeCells count="5">
    <mergeCell ref="B5:C5"/>
    <mergeCell ref="B6:C7"/>
    <mergeCell ref="D6:G6"/>
    <mergeCell ref="H6:H7"/>
    <mergeCell ref="B23:H2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3EC1-20E6-4C99-86C8-680EA5B609E1}">
  <sheetPr codeName="Arkusz19">
    <tabColor theme="4" tint="0.59999389629810485"/>
  </sheetPr>
  <dimension ref="B2:D16"/>
  <sheetViews>
    <sheetView workbookViewId="0">
      <selection activeCell="B16" sqref="B16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463</v>
      </c>
      <c r="C2" s="17" t="s">
        <v>58</v>
      </c>
      <c r="D2" s="16" t="s">
        <v>458</v>
      </c>
    </row>
    <row r="4" spans="2:4" x14ac:dyDescent="0.35">
      <c r="B4" s="18" t="s">
        <v>464</v>
      </c>
      <c r="C4" s="17" t="s">
        <v>58</v>
      </c>
      <c r="D4" s="16" t="s">
        <v>459</v>
      </c>
    </row>
    <row r="6" spans="2:4" x14ac:dyDescent="0.35">
      <c r="B6" s="18" t="s">
        <v>974</v>
      </c>
      <c r="C6" s="17" t="s">
        <v>58</v>
      </c>
      <c r="D6" s="16" t="s">
        <v>975</v>
      </c>
    </row>
    <row r="8" spans="2:4" x14ac:dyDescent="0.35">
      <c r="B8" s="18" t="s">
        <v>465</v>
      </c>
      <c r="C8" s="17" t="s">
        <v>58</v>
      </c>
      <c r="D8" s="16" t="s">
        <v>460</v>
      </c>
    </row>
    <row r="10" spans="2:4" x14ac:dyDescent="0.35">
      <c r="B10" s="18" t="s">
        <v>940</v>
      </c>
      <c r="C10" s="17" t="s">
        <v>58</v>
      </c>
      <c r="D10" s="16" t="s">
        <v>941</v>
      </c>
    </row>
    <row r="12" spans="2:4" x14ac:dyDescent="0.35">
      <c r="B12" s="18" t="s">
        <v>466</v>
      </c>
      <c r="C12" s="17" t="s">
        <v>58</v>
      </c>
      <c r="D12" s="16" t="s">
        <v>461</v>
      </c>
    </row>
    <row r="14" spans="2:4" x14ac:dyDescent="0.35">
      <c r="B14" s="18" t="s">
        <v>467</v>
      </c>
      <c r="C14" s="17" t="s">
        <v>58</v>
      </c>
      <c r="D14" s="16" t="s">
        <v>462</v>
      </c>
    </row>
    <row r="16" spans="2:4" x14ac:dyDescent="0.35">
      <c r="B16" s="18" t="s">
        <v>568</v>
      </c>
      <c r="C16" s="17" t="s">
        <v>58</v>
      </c>
      <c r="D16" s="16" t="s">
        <v>567</v>
      </c>
    </row>
  </sheetData>
  <sheetProtection algorithmName="SHA-512" hashValue="J03Rme6o6v/UZYfMNZ2WrMNHJwi7Z4RdfBzmClRZrzh1PjzsAnyw/IlUAabD2VA0IIfJcwt6PMrUyMHS1JRGjQ==" saltValue="u3IazzW6JWUYBCd4rzMTUg==" spinCount="100000" sheet="1" objects="1" scenarios="1"/>
  <hyperlinks>
    <hyperlink ref="B2" location="'CR1'!A1" display="EU CR1" xr:uid="{2389B53F-B3FA-4154-99A7-9CBE4E6E9CD1}"/>
    <hyperlink ref="B4" location="'CR1-A'!A1" display="EU CR1-A" xr:uid="{0EDF7A46-C402-44BE-9AF5-DADBAAAF3C88}"/>
    <hyperlink ref="B8" location="'CQ1'!A1" display="EU CQ1" xr:uid="{23B7FB14-41F7-4308-892B-E86E655EB997}"/>
    <hyperlink ref="B12" location="'CQ5'!A1" display="EU CQ5" xr:uid="{0F41D335-67D8-448E-9759-9C00FAF75562}"/>
    <hyperlink ref="B14" location="'CQ7'!A1" display="EU CQ7" xr:uid="{50134167-8938-4E6C-B74A-85F9BF5C3357}"/>
    <hyperlink ref="B16" location="'CR3'!A1" display="EU CR3" xr:uid="{369B5B50-4766-4FA6-86FF-E03A9F4173D3}"/>
    <hyperlink ref="B10" location="'CQ3'!A1" display="EU CQ3" xr:uid="{8FF4E7B2-1D1B-4713-B199-B850E3FB7508}"/>
    <hyperlink ref="B6" location="'CR2'!A1" display="EU CR2" xr:uid="{4282C73E-6451-470B-8232-9BE13137C86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9E29-3C6A-4085-AC4F-680ED9535CC7}">
  <sheetPr codeName="Arkusz2">
    <tabColor theme="4" tint="0.59999389629810485"/>
  </sheetPr>
  <dimension ref="B2:D4"/>
  <sheetViews>
    <sheetView workbookViewId="0">
      <selection activeCell="J16" sqref="J16"/>
    </sheetView>
  </sheetViews>
  <sheetFormatPr defaultRowHeight="16" x14ac:dyDescent="0.35"/>
  <cols>
    <col min="1" max="16384" width="8.796875" style="16"/>
  </cols>
  <sheetData>
    <row r="2" spans="2:4" x14ac:dyDescent="0.35">
      <c r="B2" s="18" t="s">
        <v>55</v>
      </c>
      <c r="C2" s="17" t="s">
        <v>58</v>
      </c>
      <c r="D2" s="16" t="s">
        <v>56</v>
      </c>
    </row>
    <row r="4" spans="2:4" x14ac:dyDescent="0.35">
      <c r="B4" s="18" t="s">
        <v>57</v>
      </c>
      <c r="C4" s="17" t="s">
        <v>58</v>
      </c>
      <c r="D4" s="16" t="s">
        <v>59</v>
      </c>
    </row>
  </sheetData>
  <sheetProtection algorithmName="SHA-512" hashValue="qhS3BR4okd9X5fZttmi/T2HStbJgnR3PIspMOGMWBjt+JmwdTH8XxW1amVgrVmz/yDSbgIVnTjg5IyYfNpWB+A==" saltValue="Aan64rgKuTn/hc869EIOdA==" spinCount="100000" sheet="1" objects="1" scenarios="1"/>
  <hyperlinks>
    <hyperlink ref="B2" location="'KM1'!A1" display="EU KM1" xr:uid="{AEBE4BA6-6163-4E7E-A12F-7AA52006255B}"/>
    <hyperlink ref="B4" location="'OV1'!A1" display="EU OV1" xr:uid="{8B61BC1C-8FFB-4261-967B-184425FF9E4A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1703-8D24-4562-A726-18F532A8FD94}">
  <sheetPr codeName="Arkusz20"/>
  <dimension ref="A1:R37"/>
  <sheetViews>
    <sheetView workbookViewId="0">
      <selection activeCell="E11" sqref="E11"/>
    </sheetView>
  </sheetViews>
  <sheetFormatPr defaultRowHeight="12" x14ac:dyDescent="0.3"/>
  <cols>
    <col min="1" max="1" width="6.59765625" style="22" customWidth="1"/>
    <col min="2" max="2" width="15.59765625" style="22" customWidth="1"/>
    <col min="3" max="4" width="13.8984375" style="22" customWidth="1"/>
    <col min="5" max="5" width="12.09765625" style="22" customWidth="1"/>
    <col min="6" max="6" width="11.3984375" style="22" bestFit="1" customWidth="1"/>
    <col min="7" max="7" width="9.09765625" style="22" bestFit="1" customWidth="1"/>
    <col min="8" max="8" width="11.3984375" style="22" bestFit="1" customWidth="1"/>
    <col min="9" max="10" width="10.09765625" style="22" bestFit="1" customWidth="1"/>
    <col min="11" max="11" width="9.19921875" style="22" bestFit="1" customWidth="1"/>
    <col min="12" max="12" width="11.3984375" style="22" bestFit="1" customWidth="1"/>
    <col min="13" max="13" width="9.09765625" style="22" bestFit="1" customWidth="1"/>
    <col min="14" max="14" width="11.3984375" style="22" bestFit="1" customWidth="1"/>
    <col min="15" max="15" width="11.09765625" style="22" customWidth="1"/>
    <col min="16" max="16" width="13.5" style="22" customWidth="1"/>
    <col min="17" max="17" width="15.8984375" style="22" customWidth="1"/>
    <col min="18" max="16384" width="8.796875" style="22"/>
  </cols>
  <sheetData>
    <row r="1" spans="1:17" ht="15.5" x14ac:dyDescent="0.3">
      <c r="A1" s="119" t="s">
        <v>468</v>
      </c>
      <c r="B1" s="20"/>
      <c r="C1" s="20"/>
      <c r="D1" s="20"/>
      <c r="E1" s="20"/>
      <c r="F1" s="20"/>
      <c r="G1" s="193"/>
      <c r="P1" s="194"/>
      <c r="Q1" s="3" t="s">
        <v>1</v>
      </c>
    </row>
    <row r="2" spans="1:17" ht="13" x14ac:dyDescent="0.3">
      <c r="A2" s="195"/>
      <c r="P2" s="196"/>
      <c r="Q2" s="3" t="s">
        <v>2</v>
      </c>
    </row>
    <row r="3" spans="1:17" ht="12.5" thickBot="1" x14ac:dyDescent="0.35">
      <c r="A3" s="195"/>
    </row>
    <row r="4" spans="1:17" ht="13.5" customHeight="1" thickBot="1" x14ac:dyDescent="0.35">
      <c r="A4" s="197"/>
      <c r="B4" s="197"/>
      <c r="C4" s="198" t="s">
        <v>3</v>
      </c>
      <c r="D4" s="199" t="s">
        <v>4</v>
      </c>
      <c r="E4" s="199" t="s">
        <v>5</v>
      </c>
      <c r="F4" s="199" t="s">
        <v>6</v>
      </c>
      <c r="G4" s="199" t="s">
        <v>7</v>
      </c>
      <c r="H4" s="199" t="s">
        <v>8</v>
      </c>
      <c r="I4" s="199" t="s">
        <v>9</v>
      </c>
      <c r="J4" s="199" t="s">
        <v>10</v>
      </c>
      <c r="K4" s="199" t="s">
        <v>11</v>
      </c>
      <c r="L4" s="199" t="s">
        <v>12</v>
      </c>
      <c r="M4" s="199" t="s">
        <v>13</v>
      </c>
      <c r="N4" s="199" t="s">
        <v>14</v>
      </c>
      <c r="O4" s="199" t="s">
        <v>15</v>
      </c>
      <c r="P4" s="199" t="s">
        <v>469</v>
      </c>
      <c r="Q4" s="199" t="s">
        <v>470</v>
      </c>
    </row>
    <row r="5" spans="1:17" ht="47.5" customHeight="1" thickBot="1" x14ac:dyDescent="0.35">
      <c r="A5" s="197"/>
      <c r="B5" s="197"/>
      <c r="C5" s="643" t="s">
        <v>471</v>
      </c>
      <c r="D5" s="644"/>
      <c r="E5" s="644"/>
      <c r="F5" s="644"/>
      <c r="G5" s="644"/>
      <c r="H5" s="645"/>
      <c r="I5" s="646" t="s">
        <v>472</v>
      </c>
      <c r="J5" s="644"/>
      <c r="K5" s="644"/>
      <c r="L5" s="644"/>
      <c r="M5" s="644"/>
      <c r="N5" s="645"/>
      <c r="O5" s="647" t="s">
        <v>473</v>
      </c>
      <c r="P5" s="643" t="s">
        <v>474</v>
      </c>
      <c r="Q5" s="645"/>
    </row>
    <row r="6" spans="1:17" ht="69.5" customHeight="1" thickBot="1" x14ac:dyDescent="0.35">
      <c r="A6" s="197"/>
      <c r="B6" s="197"/>
      <c r="C6" s="649" t="s">
        <v>475</v>
      </c>
      <c r="D6" s="650"/>
      <c r="E6" s="651"/>
      <c r="F6" s="652" t="s">
        <v>476</v>
      </c>
      <c r="G6" s="650"/>
      <c r="H6" s="651"/>
      <c r="I6" s="652" t="s">
        <v>477</v>
      </c>
      <c r="J6" s="650"/>
      <c r="K6" s="651"/>
      <c r="L6" s="652" t="s">
        <v>478</v>
      </c>
      <c r="M6" s="650"/>
      <c r="N6" s="651"/>
      <c r="O6" s="648"/>
      <c r="P6" s="653" t="s">
        <v>479</v>
      </c>
      <c r="Q6" s="653" t="s">
        <v>480</v>
      </c>
    </row>
    <row r="7" spans="1:17" ht="24.5" thickBot="1" x14ac:dyDescent="0.35">
      <c r="A7" s="197"/>
      <c r="B7" s="200"/>
      <c r="C7" s="201"/>
      <c r="D7" s="202" t="s">
        <v>481</v>
      </c>
      <c r="E7" s="202" t="s">
        <v>482</v>
      </c>
      <c r="F7" s="201"/>
      <c r="G7" s="202" t="s">
        <v>482</v>
      </c>
      <c r="H7" s="202" t="s">
        <v>483</v>
      </c>
      <c r="I7" s="201"/>
      <c r="J7" s="202" t="s">
        <v>481</v>
      </c>
      <c r="K7" s="202" t="s">
        <v>482</v>
      </c>
      <c r="L7" s="201"/>
      <c r="M7" s="202" t="s">
        <v>482</v>
      </c>
      <c r="N7" s="202" t="s">
        <v>483</v>
      </c>
      <c r="O7" s="201"/>
      <c r="P7" s="654"/>
      <c r="Q7" s="654"/>
    </row>
    <row r="8" spans="1:17" ht="60.5" thickBot="1" x14ac:dyDescent="0.35">
      <c r="A8" s="203" t="s">
        <v>484</v>
      </c>
      <c r="B8" s="204" t="s">
        <v>485</v>
      </c>
      <c r="C8" s="375">
        <v>5031242.2319999998</v>
      </c>
      <c r="D8" s="375">
        <v>5031242.2319999998</v>
      </c>
      <c r="E8" s="375">
        <v>0</v>
      </c>
      <c r="F8" s="375">
        <v>0</v>
      </c>
      <c r="G8" s="375">
        <v>0</v>
      </c>
      <c r="H8" s="375">
        <v>0</v>
      </c>
      <c r="I8" s="375">
        <v>0</v>
      </c>
      <c r="J8" s="375">
        <v>0</v>
      </c>
      <c r="K8" s="375">
        <v>0</v>
      </c>
      <c r="L8" s="375">
        <v>0</v>
      </c>
      <c r="M8" s="375">
        <v>0</v>
      </c>
      <c r="N8" s="375">
        <v>0</v>
      </c>
      <c r="O8" s="375"/>
      <c r="P8" s="375">
        <v>0</v>
      </c>
      <c r="Q8" s="375">
        <v>0</v>
      </c>
    </row>
    <row r="9" spans="1:17" ht="12.5" thickBot="1" x14ac:dyDescent="0.35">
      <c r="A9" s="203" t="s">
        <v>31</v>
      </c>
      <c r="B9" s="204" t="s">
        <v>486</v>
      </c>
      <c r="C9" s="375">
        <v>79043407.064999998</v>
      </c>
      <c r="D9" s="375">
        <v>74749411.516000003</v>
      </c>
      <c r="E9" s="375">
        <v>3447884.6030000001</v>
      </c>
      <c r="F9" s="375">
        <v>3464342.8960000002</v>
      </c>
      <c r="G9" s="375">
        <v>3293315.0970000001</v>
      </c>
      <c r="H9" s="375">
        <v>3293315.0970000001</v>
      </c>
      <c r="I9" s="375">
        <v>-567403.11800000002</v>
      </c>
      <c r="J9" s="375">
        <v>-328300.26</v>
      </c>
      <c r="K9" s="375">
        <v>-294759.12400000001</v>
      </c>
      <c r="L9" s="375">
        <v>-1765623.14</v>
      </c>
      <c r="M9" s="375">
        <v>0</v>
      </c>
      <c r="N9" s="375">
        <v>-1695602.034</v>
      </c>
      <c r="O9" s="375"/>
      <c r="P9" s="375">
        <v>54951534.982000001</v>
      </c>
      <c r="Q9" s="375">
        <v>869645.63500000001</v>
      </c>
    </row>
    <row r="10" spans="1:17" ht="12.5" thickBot="1" x14ac:dyDescent="0.35">
      <c r="A10" s="205" t="s">
        <v>37</v>
      </c>
      <c r="B10" s="206" t="s">
        <v>487</v>
      </c>
      <c r="C10" s="375">
        <v>0</v>
      </c>
      <c r="D10" s="375">
        <v>0</v>
      </c>
      <c r="E10" s="375">
        <v>0</v>
      </c>
      <c r="F10" s="375">
        <v>0</v>
      </c>
      <c r="G10" s="375">
        <v>0</v>
      </c>
      <c r="H10" s="375">
        <v>0</v>
      </c>
      <c r="I10" s="375">
        <v>0</v>
      </c>
      <c r="J10" s="375">
        <v>0</v>
      </c>
      <c r="K10" s="375">
        <v>0</v>
      </c>
      <c r="L10" s="375">
        <v>0</v>
      </c>
      <c r="M10" s="375">
        <v>0</v>
      </c>
      <c r="N10" s="375">
        <v>0</v>
      </c>
      <c r="O10" s="375"/>
      <c r="P10" s="375">
        <v>0</v>
      </c>
      <c r="Q10" s="375">
        <v>0</v>
      </c>
    </row>
    <row r="11" spans="1:17" ht="36.5" thickBot="1" x14ac:dyDescent="0.35">
      <c r="A11" s="205" t="s">
        <v>488</v>
      </c>
      <c r="B11" s="206" t="s">
        <v>489</v>
      </c>
      <c r="C11" s="375">
        <v>254391.35800000001</v>
      </c>
      <c r="D11" s="375">
        <v>254388.3</v>
      </c>
      <c r="E11" s="375">
        <v>0</v>
      </c>
      <c r="F11" s="375">
        <v>0</v>
      </c>
      <c r="G11" s="375">
        <v>0</v>
      </c>
      <c r="H11" s="375">
        <v>0</v>
      </c>
      <c r="I11" s="375">
        <v>-1054.8520000000001</v>
      </c>
      <c r="J11" s="375">
        <v>-1054.769</v>
      </c>
      <c r="K11" s="375">
        <v>-8.3000000000000004E-2</v>
      </c>
      <c r="L11" s="375">
        <v>0</v>
      </c>
      <c r="M11" s="375">
        <v>0</v>
      </c>
      <c r="N11" s="375">
        <v>0</v>
      </c>
      <c r="O11" s="375"/>
      <c r="P11" s="375">
        <v>189821.47899999999</v>
      </c>
      <c r="Q11" s="375">
        <v>0</v>
      </c>
    </row>
    <row r="12" spans="1:17" ht="24.5" thickBot="1" x14ac:dyDescent="0.35">
      <c r="A12" s="205" t="s">
        <v>490</v>
      </c>
      <c r="B12" s="206" t="s">
        <v>491</v>
      </c>
      <c r="C12" s="375">
        <v>824841.77500000002</v>
      </c>
      <c r="D12" s="375">
        <v>824841.77500000002</v>
      </c>
      <c r="E12" s="375">
        <v>0</v>
      </c>
      <c r="F12" s="375">
        <v>0</v>
      </c>
      <c r="G12" s="375">
        <v>0</v>
      </c>
      <c r="H12" s="375">
        <v>0</v>
      </c>
      <c r="I12" s="375">
        <v>-198.005</v>
      </c>
      <c r="J12" s="375">
        <v>-198.005</v>
      </c>
      <c r="K12" s="375">
        <v>0</v>
      </c>
      <c r="L12" s="375">
        <v>0</v>
      </c>
      <c r="M12" s="375">
        <v>0</v>
      </c>
      <c r="N12" s="375">
        <v>0</v>
      </c>
      <c r="O12" s="375"/>
      <c r="P12" s="375">
        <v>0</v>
      </c>
      <c r="Q12" s="375">
        <v>0</v>
      </c>
    </row>
    <row r="13" spans="1:17" ht="24.5" thickBot="1" x14ac:dyDescent="0.35">
      <c r="A13" s="205" t="s">
        <v>492</v>
      </c>
      <c r="B13" s="206" t="s">
        <v>493</v>
      </c>
      <c r="C13" s="375">
        <v>172911.23199999999</v>
      </c>
      <c r="D13" s="375">
        <v>172031.69399999999</v>
      </c>
      <c r="E13" s="375">
        <v>104.101</v>
      </c>
      <c r="F13" s="375">
        <v>104.101</v>
      </c>
      <c r="G13" s="375">
        <v>104.101</v>
      </c>
      <c r="H13" s="375">
        <v>104.101</v>
      </c>
      <c r="I13" s="375">
        <v>-39.258000000000003</v>
      </c>
      <c r="J13" s="375">
        <v>-14.218999999999999</v>
      </c>
      <c r="K13" s="375">
        <v>-25.038</v>
      </c>
      <c r="L13" s="375">
        <v>-92.918000000000006</v>
      </c>
      <c r="M13" s="375">
        <v>0</v>
      </c>
      <c r="N13" s="375">
        <v>-92.918000000000006</v>
      </c>
      <c r="O13" s="375"/>
      <c r="P13" s="375">
        <v>2336.9840000000004</v>
      </c>
      <c r="Q13" s="375">
        <v>0</v>
      </c>
    </row>
    <row r="14" spans="1:17" ht="24.5" thickBot="1" x14ac:dyDescent="0.35">
      <c r="A14" s="205" t="s">
        <v>494</v>
      </c>
      <c r="B14" s="206" t="s">
        <v>495</v>
      </c>
      <c r="C14" s="375">
        <v>18980027.808000002</v>
      </c>
      <c r="D14" s="375">
        <v>17811203.195999999</v>
      </c>
      <c r="E14" s="375">
        <v>848857.73100000003</v>
      </c>
      <c r="F14" s="375">
        <v>848866.09900000005</v>
      </c>
      <c r="G14" s="375">
        <v>848799.59600000002</v>
      </c>
      <c r="H14" s="375">
        <v>848799.59600000002</v>
      </c>
      <c r="I14" s="375">
        <v>-140474.774</v>
      </c>
      <c r="J14" s="375">
        <v>-98502.134000000005</v>
      </c>
      <c r="K14" s="375">
        <v>-41972.639999999999</v>
      </c>
      <c r="L14" s="375">
        <v>-335332.038</v>
      </c>
      <c r="M14" s="375">
        <v>0</v>
      </c>
      <c r="N14" s="375">
        <v>-335459.47100000002</v>
      </c>
      <c r="O14" s="375"/>
      <c r="P14" s="375">
        <v>11803455.223000001</v>
      </c>
      <c r="Q14" s="375">
        <v>365973.87100000004</v>
      </c>
    </row>
    <row r="15" spans="1:17" ht="12.5" thickBot="1" x14ac:dyDescent="0.35">
      <c r="A15" s="205" t="s">
        <v>496</v>
      </c>
      <c r="B15" s="207" t="s">
        <v>497</v>
      </c>
      <c r="C15" s="375">
        <v>6355895.5529999994</v>
      </c>
      <c r="D15" s="375">
        <v>5887358.4220000003</v>
      </c>
      <c r="E15" s="375">
        <v>379855.75199999998</v>
      </c>
      <c r="F15" s="375">
        <v>379858.26699999999</v>
      </c>
      <c r="G15" s="375">
        <v>379855.75199999998</v>
      </c>
      <c r="H15" s="375">
        <v>379855.75199999998</v>
      </c>
      <c r="I15" s="375">
        <v>-42099.069000000003</v>
      </c>
      <c r="J15" s="375">
        <v>-31986.052</v>
      </c>
      <c r="K15" s="375">
        <v>-10113.017</v>
      </c>
      <c r="L15" s="375">
        <v>-131411.44899999999</v>
      </c>
      <c r="M15" s="375">
        <v>0</v>
      </c>
      <c r="N15" s="375">
        <v>-131411.44899999999</v>
      </c>
      <c r="O15" s="375"/>
      <c r="P15" s="375">
        <v>5039464.4059999995</v>
      </c>
      <c r="Q15" s="375">
        <v>190588.55300000001</v>
      </c>
    </row>
    <row r="16" spans="1:17" ht="24.5" thickBot="1" x14ac:dyDescent="0.35">
      <c r="A16" s="205" t="s">
        <v>498</v>
      </c>
      <c r="B16" s="206" t="s">
        <v>499</v>
      </c>
      <c r="C16" s="375">
        <v>58811234.891999997</v>
      </c>
      <c r="D16" s="375">
        <v>55686946.550999999</v>
      </c>
      <c r="E16" s="375">
        <v>2598922.7710000002</v>
      </c>
      <c r="F16" s="375">
        <v>2615372.696</v>
      </c>
      <c r="G16" s="375">
        <v>2444411.4</v>
      </c>
      <c r="H16" s="375">
        <v>2444411.4</v>
      </c>
      <c r="I16" s="375">
        <v>-425636.22899999999</v>
      </c>
      <c r="J16" s="375">
        <v>-228531.133</v>
      </c>
      <c r="K16" s="375">
        <v>-252761.36300000001</v>
      </c>
      <c r="L16" s="375">
        <v>-1430198.1839999999</v>
      </c>
      <c r="M16" s="375">
        <v>0</v>
      </c>
      <c r="N16" s="375">
        <v>-1360049.645</v>
      </c>
      <c r="O16" s="375"/>
      <c r="P16" s="375">
        <v>42955921.296000004</v>
      </c>
      <c r="Q16" s="375">
        <v>503671.76400000002</v>
      </c>
    </row>
    <row r="17" spans="1:18" ht="24.5" thickBot="1" x14ac:dyDescent="0.35">
      <c r="A17" s="208" t="s">
        <v>500</v>
      </c>
      <c r="B17" s="209" t="s">
        <v>501</v>
      </c>
      <c r="C17" s="375">
        <v>19501512.444000002</v>
      </c>
      <c r="D17" s="375">
        <v>19372519.504000001</v>
      </c>
      <c r="E17" s="375">
        <v>4995.8999999999996</v>
      </c>
      <c r="F17" s="375">
        <v>4995.8999999999996</v>
      </c>
      <c r="G17" s="375">
        <v>4995.8999999999996</v>
      </c>
      <c r="H17" s="375">
        <v>4995.8999999999996</v>
      </c>
      <c r="I17" s="375">
        <v>-0.58499999999999996</v>
      </c>
      <c r="J17" s="375">
        <v>-0.58499999999999996</v>
      </c>
      <c r="K17" s="375">
        <v>0</v>
      </c>
      <c r="L17" s="375">
        <v>-4995.8999999999996</v>
      </c>
      <c r="M17" s="375">
        <v>0</v>
      </c>
      <c r="N17" s="375">
        <v>-4995.8999999999996</v>
      </c>
      <c r="O17" s="375"/>
      <c r="P17" s="375">
        <v>0</v>
      </c>
      <c r="Q17" s="375">
        <v>0</v>
      </c>
    </row>
    <row r="18" spans="1:18" ht="12.5" thickBot="1" x14ac:dyDescent="0.35">
      <c r="A18" s="205" t="s">
        <v>502</v>
      </c>
      <c r="B18" s="206" t="s">
        <v>487</v>
      </c>
      <c r="C18" s="375">
        <v>85000</v>
      </c>
      <c r="D18" s="375">
        <v>85000</v>
      </c>
      <c r="E18" s="375">
        <v>0</v>
      </c>
      <c r="F18" s="375">
        <v>0</v>
      </c>
      <c r="G18" s="375">
        <v>0</v>
      </c>
      <c r="H18" s="375">
        <v>0</v>
      </c>
      <c r="I18" s="375">
        <v>0</v>
      </c>
      <c r="J18" s="375">
        <v>0</v>
      </c>
      <c r="K18" s="375">
        <v>0</v>
      </c>
      <c r="L18" s="375">
        <v>0</v>
      </c>
      <c r="M18" s="375">
        <v>0</v>
      </c>
      <c r="N18" s="375">
        <v>0</v>
      </c>
      <c r="O18" s="375"/>
      <c r="P18" s="375">
        <v>0</v>
      </c>
      <c r="Q18" s="375">
        <v>0</v>
      </c>
    </row>
    <row r="19" spans="1:18" ht="36.5" thickBot="1" x14ac:dyDescent="0.35">
      <c r="A19" s="205" t="s">
        <v>503</v>
      </c>
      <c r="B19" s="206" t="s">
        <v>489</v>
      </c>
      <c r="C19" s="375">
        <v>18899044.119000003</v>
      </c>
      <c r="D19" s="375">
        <v>18899044.119000003</v>
      </c>
      <c r="E19" s="375">
        <v>0</v>
      </c>
      <c r="F19" s="375">
        <v>0</v>
      </c>
      <c r="G19" s="375">
        <v>0</v>
      </c>
      <c r="H19" s="375">
        <v>0</v>
      </c>
      <c r="I19" s="375">
        <v>-0.58499999999999996</v>
      </c>
      <c r="J19" s="375">
        <v>-0.58499999999999996</v>
      </c>
      <c r="K19" s="375">
        <v>0</v>
      </c>
      <c r="L19" s="375">
        <v>0</v>
      </c>
      <c r="M19" s="375">
        <v>0</v>
      </c>
      <c r="N19" s="375">
        <v>0</v>
      </c>
      <c r="O19" s="375"/>
      <c r="P19" s="375">
        <v>0</v>
      </c>
      <c r="Q19" s="375">
        <v>0</v>
      </c>
    </row>
    <row r="20" spans="1:18" ht="24.5" thickBot="1" x14ac:dyDescent="0.35">
      <c r="A20" s="205" t="s">
        <v>504</v>
      </c>
      <c r="B20" s="206" t="s">
        <v>491</v>
      </c>
      <c r="C20" s="375">
        <v>77243.955000000002</v>
      </c>
      <c r="D20" s="375">
        <v>77243.955000000002</v>
      </c>
      <c r="E20" s="375">
        <v>0</v>
      </c>
      <c r="F20" s="375">
        <v>0</v>
      </c>
      <c r="G20" s="375">
        <v>0</v>
      </c>
      <c r="H20" s="375">
        <v>0</v>
      </c>
      <c r="I20" s="375">
        <v>0</v>
      </c>
      <c r="J20" s="375">
        <v>0</v>
      </c>
      <c r="K20" s="375">
        <v>0</v>
      </c>
      <c r="L20" s="375">
        <v>0</v>
      </c>
      <c r="M20" s="375">
        <v>0</v>
      </c>
      <c r="N20" s="375">
        <v>0</v>
      </c>
      <c r="O20" s="375"/>
      <c r="P20" s="375">
        <v>0</v>
      </c>
      <c r="Q20" s="375">
        <v>0</v>
      </c>
    </row>
    <row r="21" spans="1:18" ht="24.5" thickBot="1" x14ac:dyDescent="0.35">
      <c r="A21" s="205" t="s">
        <v>505</v>
      </c>
      <c r="B21" s="206" t="s">
        <v>493</v>
      </c>
      <c r="C21" s="375">
        <v>440224.36900000001</v>
      </c>
      <c r="D21" s="375">
        <v>311231.429</v>
      </c>
      <c r="E21" s="375">
        <v>0</v>
      </c>
      <c r="F21" s="375">
        <v>0</v>
      </c>
      <c r="G21" s="375">
        <v>0</v>
      </c>
      <c r="H21" s="375">
        <v>0</v>
      </c>
      <c r="I21" s="375">
        <v>0</v>
      </c>
      <c r="J21" s="375">
        <v>0</v>
      </c>
      <c r="K21" s="375">
        <v>0</v>
      </c>
      <c r="L21" s="375">
        <v>0</v>
      </c>
      <c r="M21" s="375">
        <v>0</v>
      </c>
      <c r="N21" s="375">
        <v>0</v>
      </c>
      <c r="O21" s="375"/>
      <c r="P21" s="375">
        <v>0</v>
      </c>
      <c r="Q21" s="375">
        <v>0</v>
      </c>
    </row>
    <row r="22" spans="1:18" ht="24.5" thickBot="1" x14ac:dyDescent="0.35">
      <c r="A22" s="205" t="s">
        <v>506</v>
      </c>
      <c r="B22" s="206" t="s">
        <v>495</v>
      </c>
      <c r="C22" s="375">
        <v>1E-3</v>
      </c>
      <c r="D22" s="375">
        <v>1E-3</v>
      </c>
      <c r="E22" s="375">
        <v>4995.8999999999996</v>
      </c>
      <c r="F22" s="375">
        <v>4995.8999999999996</v>
      </c>
      <c r="G22" s="375">
        <v>4995.8999999999996</v>
      </c>
      <c r="H22" s="375">
        <v>4995.8999999999996</v>
      </c>
      <c r="I22" s="375">
        <v>0</v>
      </c>
      <c r="J22" s="375">
        <v>0</v>
      </c>
      <c r="K22" s="375">
        <v>0</v>
      </c>
      <c r="L22" s="375">
        <v>-4995.8999999999996</v>
      </c>
      <c r="M22" s="375">
        <v>0</v>
      </c>
      <c r="N22" s="375">
        <v>-4995.8999999999996</v>
      </c>
      <c r="O22" s="375"/>
      <c r="P22" s="375">
        <v>0</v>
      </c>
      <c r="Q22" s="375">
        <v>0</v>
      </c>
    </row>
    <row r="23" spans="1:18" ht="24.5" thickBot="1" x14ac:dyDescent="0.35">
      <c r="A23" s="208" t="s">
        <v>507</v>
      </c>
      <c r="B23" s="209" t="s">
        <v>508</v>
      </c>
      <c r="C23" s="375">
        <v>13377102.926000001</v>
      </c>
      <c r="D23" s="375">
        <v>12912051.357999999</v>
      </c>
      <c r="E23" s="375">
        <v>33620.428999999996</v>
      </c>
      <c r="F23" s="375">
        <v>33620.428999999996</v>
      </c>
      <c r="G23" s="375">
        <v>33620.428999999996</v>
      </c>
      <c r="H23" s="375">
        <v>33620.428999999996</v>
      </c>
      <c r="I23" s="375">
        <v>28051.295999999998</v>
      </c>
      <c r="J23" s="375">
        <v>19649.93</v>
      </c>
      <c r="K23" s="375">
        <v>8401.366</v>
      </c>
      <c r="L23" s="375">
        <v>10287.923000000001</v>
      </c>
      <c r="M23" s="375">
        <v>0</v>
      </c>
      <c r="N23" s="375">
        <v>10287.923000000001</v>
      </c>
      <c r="O23" s="375"/>
      <c r="P23" s="375">
        <v>0</v>
      </c>
      <c r="Q23" s="375">
        <v>170.87</v>
      </c>
    </row>
    <row r="24" spans="1:18" ht="12.5" thickBot="1" x14ac:dyDescent="0.35">
      <c r="A24" s="205" t="s">
        <v>509</v>
      </c>
      <c r="B24" s="206" t="s">
        <v>487</v>
      </c>
      <c r="C24" s="375">
        <v>0</v>
      </c>
      <c r="D24" s="375">
        <v>0</v>
      </c>
      <c r="E24" s="375">
        <v>0</v>
      </c>
      <c r="F24" s="375">
        <v>0</v>
      </c>
      <c r="G24" s="375">
        <v>0</v>
      </c>
      <c r="H24" s="375">
        <v>0</v>
      </c>
      <c r="I24" s="375">
        <v>0</v>
      </c>
      <c r="J24" s="375">
        <v>0</v>
      </c>
      <c r="K24" s="375">
        <v>0</v>
      </c>
      <c r="L24" s="375">
        <v>0</v>
      </c>
      <c r="M24" s="375">
        <v>0</v>
      </c>
      <c r="N24" s="375">
        <v>0</v>
      </c>
      <c r="O24" s="375"/>
      <c r="P24" s="375">
        <v>0</v>
      </c>
      <c r="Q24" s="375">
        <v>0</v>
      </c>
    </row>
    <row r="25" spans="1:18" ht="36.5" thickBot="1" x14ac:dyDescent="0.35">
      <c r="A25" s="205" t="s">
        <v>510</v>
      </c>
      <c r="B25" s="206" t="s">
        <v>489</v>
      </c>
      <c r="C25" s="375">
        <v>231148.41500000001</v>
      </c>
      <c r="D25" s="375">
        <v>231148.41500000001</v>
      </c>
      <c r="E25" s="375">
        <v>0</v>
      </c>
      <c r="F25" s="375">
        <v>0</v>
      </c>
      <c r="G25" s="375">
        <v>0</v>
      </c>
      <c r="H25" s="375">
        <v>0</v>
      </c>
      <c r="I25" s="375">
        <v>399.05800000000005</v>
      </c>
      <c r="J25" s="375">
        <v>399.05800000000005</v>
      </c>
      <c r="K25" s="375">
        <v>0</v>
      </c>
      <c r="L25" s="375">
        <v>0</v>
      </c>
      <c r="M25" s="375">
        <v>0</v>
      </c>
      <c r="N25" s="375">
        <v>0</v>
      </c>
      <c r="O25" s="375"/>
      <c r="P25" s="375">
        <v>0</v>
      </c>
      <c r="Q25" s="375">
        <v>0</v>
      </c>
    </row>
    <row r="26" spans="1:18" ht="24.5" thickBot="1" x14ac:dyDescent="0.35">
      <c r="A26" s="205" t="s">
        <v>511</v>
      </c>
      <c r="B26" s="206" t="s">
        <v>491</v>
      </c>
      <c r="C26" s="375">
        <v>76951.842999999993</v>
      </c>
      <c r="D26" s="375">
        <v>76951.842999999993</v>
      </c>
      <c r="E26" s="375">
        <v>0</v>
      </c>
      <c r="F26" s="375">
        <v>0</v>
      </c>
      <c r="G26" s="375">
        <v>0</v>
      </c>
      <c r="H26" s="375">
        <v>0</v>
      </c>
      <c r="I26" s="375">
        <v>17.242000000000001</v>
      </c>
      <c r="J26" s="375">
        <v>17.242000000000001</v>
      </c>
      <c r="K26" s="375">
        <v>0</v>
      </c>
      <c r="L26" s="375">
        <v>0</v>
      </c>
      <c r="M26" s="375">
        <v>0</v>
      </c>
      <c r="N26" s="375">
        <v>0</v>
      </c>
      <c r="O26" s="375"/>
      <c r="P26" s="375">
        <v>0</v>
      </c>
      <c r="Q26" s="375">
        <v>0</v>
      </c>
    </row>
    <row r="27" spans="1:18" ht="24.5" thickBot="1" x14ac:dyDescent="0.35">
      <c r="A27" s="205" t="s">
        <v>512</v>
      </c>
      <c r="B27" s="206" t="s">
        <v>493</v>
      </c>
      <c r="C27" s="375">
        <v>30219.119999999999</v>
      </c>
      <c r="D27" s="375">
        <v>30217.428</v>
      </c>
      <c r="E27" s="375">
        <v>0</v>
      </c>
      <c r="F27" s="375">
        <v>0</v>
      </c>
      <c r="G27" s="375">
        <v>0</v>
      </c>
      <c r="H27" s="375">
        <v>0</v>
      </c>
      <c r="I27" s="375">
        <v>83.59899999999999</v>
      </c>
      <c r="J27" s="375">
        <v>83.571999999999989</v>
      </c>
      <c r="K27" s="375">
        <v>2.7E-2</v>
      </c>
      <c r="L27" s="375">
        <v>0</v>
      </c>
      <c r="M27" s="375">
        <v>0</v>
      </c>
      <c r="N27" s="375">
        <v>0</v>
      </c>
      <c r="O27" s="375"/>
      <c r="P27" s="375">
        <v>0</v>
      </c>
      <c r="Q27" s="375">
        <v>0</v>
      </c>
    </row>
    <row r="28" spans="1:18" ht="24.5" thickBot="1" x14ac:dyDescent="0.35">
      <c r="A28" s="205" t="s">
        <v>513</v>
      </c>
      <c r="B28" s="206" t="s">
        <v>495</v>
      </c>
      <c r="C28" s="375">
        <v>8044657.2699999996</v>
      </c>
      <c r="D28" s="375">
        <v>7767881.1159999995</v>
      </c>
      <c r="E28" s="375">
        <v>22993.377</v>
      </c>
      <c r="F28" s="375">
        <v>22993.377</v>
      </c>
      <c r="G28" s="375">
        <v>22993.377</v>
      </c>
      <c r="H28" s="375">
        <v>22993.377</v>
      </c>
      <c r="I28" s="375">
        <v>16416.168999999998</v>
      </c>
      <c r="J28" s="375">
        <v>15065.286000000002</v>
      </c>
      <c r="K28" s="375">
        <v>1350.8829999999998</v>
      </c>
      <c r="L28" s="375">
        <v>5575.96</v>
      </c>
      <c r="M28" s="375">
        <v>0</v>
      </c>
      <c r="N28" s="375">
        <v>5575.96</v>
      </c>
      <c r="O28" s="375"/>
      <c r="P28" s="375">
        <v>0</v>
      </c>
      <c r="Q28" s="375">
        <v>170.87</v>
      </c>
    </row>
    <row r="29" spans="1:18" ht="24.5" thickBot="1" x14ac:dyDescent="0.35">
      <c r="A29" s="205" t="s">
        <v>514</v>
      </c>
      <c r="B29" s="206" t="s">
        <v>499</v>
      </c>
      <c r="C29" s="375">
        <v>4994126.2779999999</v>
      </c>
      <c r="D29" s="375">
        <v>4805852.5559999999</v>
      </c>
      <c r="E29" s="375">
        <v>10627.052</v>
      </c>
      <c r="F29" s="375">
        <v>10627.052</v>
      </c>
      <c r="G29" s="375">
        <v>10627.052</v>
      </c>
      <c r="H29" s="375">
        <v>10627.052</v>
      </c>
      <c r="I29" s="375">
        <v>11135.228000000001</v>
      </c>
      <c r="J29" s="375">
        <v>4084.7719999999999</v>
      </c>
      <c r="K29" s="375">
        <v>7050.4560000000001</v>
      </c>
      <c r="L29" s="375">
        <v>4711.9629999999997</v>
      </c>
      <c r="M29" s="375">
        <v>0</v>
      </c>
      <c r="N29" s="375">
        <v>4711.9629999999997</v>
      </c>
      <c r="O29" s="375"/>
      <c r="P29" s="375">
        <v>0</v>
      </c>
      <c r="Q29" s="375">
        <v>0</v>
      </c>
      <c r="R29" s="210"/>
    </row>
    <row r="30" spans="1:18" ht="12.5" thickBot="1" x14ac:dyDescent="0.35">
      <c r="A30" s="211" t="s">
        <v>515</v>
      </c>
      <c r="B30" s="212" t="s">
        <v>38</v>
      </c>
      <c r="C30" s="376">
        <v>116953264.667</v>
      </c>
      <c r="D30" s="376">
        <v>112065224.61</v>
      </c>
      <c r="E30" s="376">
        <v>3486500.932</v>
      </c>
      <c r="F30" s="376">
        <v>3502959.2250000001</v>
      </c>
      <c r="G30" s="376">
        <v>3331931.426</v>
      </c>
      <c r="H30" s="376">
        <v>3331931.426</v>
      </c>
      <c r="I30" s="376">
        <v>-539352.40700000001</v>
      </c>
      <c r="J30" s="376">
        <v>-308650.91500000004</v>
      </c>
      <c r="K30" s="376">
        <v>-286357.75800000003</v>
      </c>
      <c r="L30" s="376">
        <v>-1760331.1169999999</v>
      </c>
      <c r="M30" s="376">
        <v>0</v>
      </c>
      <c r="N30" s="376">
        <v>-1690310.0109999999</v>
      </c>
      <c r="O30" s="376"/>
      <c r="P30" s="376">
        <v>54951534.982000001</v>
      </c>
      <c r="Q30" s="376">
        <v>869816.505</v>
      </c>
    </row>
    <row r="31" spans="1:18" x14ac:dyDescent="0.3">
      <c r="A31" s="23" t="s">
        <v>39</v>
      </c>
    </row>
    <row r="33" spans="5:12" x14ac:dyDescent="0.3">
      <c r="E33" s="213"/>
      <c r="L33" s="213"/>
    </row>
    <row r="34" spans="5:12" x14ac:dyDescent="0.3">
      <c r="F34" s="435"/>
    </row>
    <row r="37" spans="5:12" x14ac:dyDescent="0.3">
      <c r="F37" s="213"/>
    </row>
  </sheetData>
  <sheetProtection algorithmName="SHA-512" hashValue="rkPH4Syhmm5Wa8W37xiLJznk3h8W9mfklXAfbteCdyYQXqw/NuAEaBfD7eKwIB5aJxTL5Baa9Mr/EXnDbXTXHQ==" saltValue="WeycMnZsDT5kfad8H2Ttxg==" spinCount="100000" sheet="1" objects="1" scenarios="1"/>
  <mergeCells count="10">
    <mergeCell ref="C5:H5"/>
    <mergeCell ref="I5:N5"/>
    <mergeCell ref="O5:O6"/>
    <mergeCell ref="P5:Q5"/>
    <mergeCell ref="C6:E6"/>
    <mergeCell ref="F6:H6"/>
    <mergeCell ref="I6:K6"/>
    <mergeCell ref="L6:N6"/>
    <mergeCell ref="P6:P7"/>
    <mergeCell ref="Q6:Q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33A7-5F13-449C-B3CD-E121D6D292DA}">
  <sheetPr codeName="Arkusz21"/>
  <dimension ref="B2:AM20"/>
  <sheetViews>
    <sheetView workbookViewId="0">
      <selection activeCell="E22" sqref="E22"/>
    </sheetView>
  </sheetViews>
  <sheetFormatPr defaultRowHeight="14.5" x14ac:dyDescent="0.35"/>
  <cols>
    <col min="1" max="1" width="7.8984375" style="9" customWidth="1"/>
    <col min="2" max="2" width="6.796875" style="9" customWidth="1"/>
    <col min="3" max="3" width="29.69921875" style="9" customWidth="1"/>
    <col min="4" max="4" width="20.3984375" style="9" bestFit="1" customWidth="1"/>
    <col min="5" max="5" width="15.5" style="9" customWidth="1"/>
    <col min="6" max="6" width="24" style="9" customWidth="1"/>
    <col min="7" max="7" width="14.5" style="9" customWidth="1"/>
    <col min="8" max="8" width="12.5" style="9" customWidth="1"/>
    <col min="9" max="9" width="15" style="9" customWidth="1"/>
    <col min="10" max="16384" width="8.796875" style="9"/>
  </cols>
  <sheetData>
    <row r="2" spans="2:39" ht="15.5" x14ac:dyDescent="0.35">
      <c r="B2" s="119" t="s">
        <v>516</v>
      </c>
      <c r="C2" s="214"/>
      <c r="D2" s="214"/>
      <c r="E2" s="214"/>
      <c r="H2" s="10"/>
      <c r="I2" s="3" t="s">
        <v>1</v>
      </c>
    </row>
    <row r="3" spans="2:39" x14ac:dyDescent="0.35">
      <c r="B3" s="215"/>
      <c r="H3" s="12"/>
      <c r="I3" s="3" t="s">
        <v>2</v>
      </c>
    </row>
    <row r="4" spans="2:39" x14ac:dyDescent="0.35">
      <c r="B4" s="216"/>
      <c r="C4" s="24"/>
      <c r="D4" s="217" t="s">
        <v>3</v>
      </c>
      <c r="E4" s="217" t="s">
        <v>4</v>
      </c>
      <c r="F4" s="217" t="s">
        <v>5</v>
      </c>
      <c r="G4" s="217" t="s">
        <v>6</v>
      </c>
      <c r="H4" s="217" t="s">
        <v>7</v>
      </c>
      <c r="I4" s="217" t="s">
        <v>8</v>
      </c>
      <c r="K4" s="218"/>
    </row>
    <row r="5" spans="2:39" x14ac:dyDescent="0.35">
      <c r="B5" s="24"/>
      <c r="C5" s="24"/>
      <c r="D5" s="655" t="s">
        <v>517</v>
      </c>
      <c r="E5" s="655"/>
      <c r="F5" s="655"/>
      <c r="G5" s="655"/>
      <c r="H5" s="655"/>
      <c r="I5" s="655"/>
    </row>
    <row r="6" spans="2:39" ht="52" x14ac:dyDescent="0.35">
      <c r="B6" s="24"/>
      <c r="C6" s="24"/>
      <c r="D6" s="29" t="s">
        <v>518</v>
      </c>
      <c r="E6" s="29" t="s">
        <v>519</v>
      </c>
      <c r="F6" s="29" t="s">
        <v>520</v>
      </c>
      <c r="G6" s="29" t="s">
        <v>521</v>
      </c>
      <c r="H6" s="29" t="s">
        <v>522</v>
      </c>
      <c r="I6" s="29" t="s">
        <v>38</v>
      </c>
      <c r="L6" s="656"/>
      <c r="M6" s="656"/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6"/>
      <c r="AB6" s="656"/>
      <c r="AC6" s="656"/>
      <c r="AD6" s="656"/>
      <c r="AE6" s="656"/>
      <c r="AF6" s="656"/>
      <c r="AG6" s="656"/>
      <c r="AH6" s="656"/>
      <c r="AI6" s="656"/>
      <c r="AJ6" s="656"/>
      <c r="AK6" s="656"/>
      <c r="AL6" s="656"/>
      <c r="AM6" s="656"/>
    </row>
    <row r="7" spans="2:39" x14ac:dyDescent="0.35">
      <c r="B7" s="219">
        <v>1</v>
      </c>
      <c r="C7" s="220" t="s">
        <v>486</v>
      </c>
      <c r="D7" s="47">
        <v>4001888.4649999999</v>
      </c>
      <c r="E7" s="47">
        <v>13234650.552999999</v>
      </c>
      <c r="F7" s="47">
        <v>25306291.954999998</v>
      </c>
      <c r="G7" s="47">
        <v>33488574.192000002</v>
      </c>
      <c r="H7" s="47"/>
      <c r="I7" s="47">
        <v>76031405.165000007</v>
      </c>
    </row>
    <row r="8" spans="2:39" x14ac:dyDescent="0.35">
      <c r="B8" s="219">
        <v>2</v>
      </c>
      <c r="C8" s="220" t="s">
        <v>501</v>
      </c>
      <c r="D8" s="47"/>
      <c r="E8" s="47">
        <v>3410575.7724000001</v>
      </c>
      <c r="F8" s="47">
        <v>17042391.892000001</v>
      </c>
      <c r="G8" s="47">
        <v>1722218.155</v>
      </c>
      <c r="H8" s="47"/>
      <c r="I8" s="47">
        <v>22175185.819400001</v>
      </c>
    </row>
    <row r="9" spans="2:39" x14ac:dyDescent="0.35">
      <c r="B9" s="221">
        <v>3</v>
      </c>
      <c r="C9" s="222" t="s">
        <v>38</v>
      </c>
      <c r="D9" s="47">
        <v>4001888.4649999999</v>
      </c>
      <c r="E9" s="47">
        <v>16645226.3254</v>
      </c>
      <c r="F9" s="47">
        <v>42348683.847000003</v>
      </c>
      <c r="G9" s="47">
        <v>35210792.347000003</v>
      </c>
      <c r="H9" s="47"/>
      <c r="I9" s="47">
        <v>98206590.984399989</v>
      </c>
    </row>
    <row r="10" spans="2:39" x14ac:dyDescent="0.35">
      <c r="B10" s="23" t="s">
        <v>39</v>
      </c>
    </row>
    <row r="13" spans="2:39" x14ac:dyDescent="0.35">
      <c r="B13" s="223"/>
    </row>
    <row r="14" spans="2:39" x14ac:dyDescent="0.35">
      <c r="B14" s="215"/>
    </row>
    <row r="15" spans="2:39" x14ac:dyDescent="0.35">
      <c r="B15" s="215"/>
      <c r="D15" s="218"/>
      <c r="E15" s="218"/>
      <c r="F15" s="218"/>
      <c r="G15" s="218"/>
      <c r="H15" s="218"/>
      <c r="I15" s="218"/>
    </row>
    <row r="16" spans="2:39" x14ac:dyDescent="0.35">
      <c r="D16" s="657"/>
      <c r="E16" s="657"/>
      <c r="F16" s="657"/>
      <c r="G16" s="657"/>
      <c r="H16" s="657"/>
      <c r="I16" s="657"/>
    </row>
    <row r="17" spans="2:9" x14ac:dyDescent="0.35">
      <c r="D17" s="224"/>
      <c r="E17" s="224"/>
      <c r="F17" s="224"/>
      <c r="G17" s="224"/>
      <c r="H17" s="224"/>
      <c r="I17" s="224"/>
    </row>
    <row r="18" spans="2:9" x14ac:dyDescent="0.35">
      <c r="B18" s="225"/>
      <c r="C18" s="226"/>
      <c r="D18" s="227"/>
      <c r="E18" s="227"/>
      <c r="F18" s="227"/>
      <c r="G18" s="227"/>
      <c r="H18" s="227"/>
      <c r="I18" s="227"/>
    </row>
    <row r="19" spans="2:9" x14ac:dyDescent="0.35">
      <c r="B19" s="225"/>
      <c r="C19" s="226"/>
      <c r="D19" s="227"/>
      <c r="E19" s="227"/>
      <c r="F19" s="227"/>
      <c r="G19" s="227"/>
      <c r="H19" s="227"/>
      <c r="I19" s="227"/>
    </row>
    <row r="20" spans="2:9" x14ac:dyDescent="0.35">
      <c r="B20" s="228"/>
      <c r="C20" s="229"/>
      <c r="D20" s="227"/>
      <c r="E20" s="227"/>
      <c r="F20" s="227"/>
      <c r="G20" s="227"/>
      <c r="H20" s="227"/>
      <c r="I20" s="227"/>
    </row>
  </sheetData>
  <sheetProtection algorithmName="SHA-512" hashValue="HjjflatsPPsfFfor2pOPgMrB2WnzcDUQxPCDpQk1sudWhOJJouy4t0qYPRdNKsqjiZ9jhcU+hBBDeDpDYW1j6Q==" saltValue="TATbut82o5QbKt2W4UyhMQ==" spinCount="100000" sheet="1" objects="1" scenarios="1"/>
  <mergeCells count="3">
    <mergeCell ref="D5:I5"/>
    <mergeCell ref="L6:AM6"/>
    <mergeCell ref="D16:I16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ECC6-BDF0-4524-B0CE-C959A6B86591}">
  <sheetPr codeName="Arkusz22"/>
  <dimension ref="B2:AH19"/>
  <sheetViews>
    <sheetView workbookViewId="0">
      <selection activeCell="D19" sqref="D19"/>
    </sheetView>
  </sheetViews>
  <sheetFormatPr defaultRowHeight="14.5" x14ac:dyDescent="0.35"/>
  <cols>
    <col min="1" max="1" width="7.8984375" style="462" customWidth="1"/>
    <col min="2" max="2" width="6.796875" style="462" customWidth="1"/>
    <col min="3" max="3" width="52.796875" style="462" customWidth="1"/>
    <col min="4" max="4" width="31.5" style="462" customWidth="1"/>
    <col min="5" max="6" width="8.796875" style="462"/>
    <col min="7" max="7" width="12.09765625" style="462" customWidth="1"/>
    <col min="8" max="16384" width="8.796875" style="462"/>
  </cols>
  <sheetData>
    <row r="2" spans="2:34" ht="15.5" x14ac:dyDescent="0.35">
      <c r="B2" s="119" t="s">
        <v>957</v>
      </c>
      <c r="C2" s="214"/>
      <c r="D2" s="214"/>
    </row>
    <row r="3" spans="2:34" x14ac:dyDescent="0.35">
      <c r="B3" s="215"/>
      <c r="D3" s="3" t="s">
        <v>1</v>
      </c>
    </row>
    <row r="4" spans="2:34" x14ac:dyDescent="0.35">
      <c r="B4" s="464"/>
      <c r="C4" s="464"/>
      <c r="D4" s="460"/>
    </row>
    <row r="5" spans="2:34" x14ac:dyDescent="0.35">
      <c r="B5" s="464"/>
      <c r="C5" s="464"/>
      <c r="D5" s="465" t="s">
        <v>533</v>
      </c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</row>
    <row r="6" spans="2:34" x14ac:dyDescent="0.35">
      <c r="B6" s="543" t="s">
        <v>31</v>
      </c>
      <c r="C6" s="544" t="s">
        <v>953</v>
      </c>
      <c r="D6" s="400">
        <v>2353536.1896586898</v>
      </c>
    </row>
    <row r="7" spans="2:34" x14ac:dyDescent="0.35">
      <c r="B7" s="523" t="s">
        <v>37</v>
      </c>
      <c r="C7" s="220" t="s">
        <v>954</v>
      </c>
      <c r="D7" s="355">
        <v>557289.38662265998</v>
      </c>
      <c r="G7" s="524"/>
    </row>
    <row r="8" spans="2:34" x14ac:dyDescent="0.35">
      <c r="B8" s="523" t="s">
        <v>488</v>
      </c>
      <c r="C8" s="220" t="s">
        <v>955</v>
      </c>
      <c r="D8" s="355">
        <v>-140081.34226503299</v>
      </c>
    </row>
    <row r="9" spans="2:34" x14ac:dyDescent="0.35">
      <c r="B9" s="523" t="s">
        <v>490</v>
      </c>
      <c r="C9" s="220" t="s">
        <v>972</v>
      </c>
      <c r="D9" s="355">
        <v>-296043.209795865</v>
      </c>
    </row>
    <row r="10" spans="2:34" x14ac:dyDescent="0.35">
      <c r="B10" s="523" t="s">
        <v>492</v>
      </c>
      <c r="C10" s="220" t="s">
        <v>973</v>
      </c>
      <c r="D10" s="355">
        <v>-190975.48865778701</v>
      </c>
    </row>
    <row r="11" spans="2:34" x14ac:dyDescent="0.35">
      <c r="B11" s="543" t="s">
        <v>494</v>
      </c>
      <c r="C11" s="544" t="s">
        <v>956</v>
      </c>
      <c r="D11" s="400">
        <f>SUM(D6:D10)</f>
        <v>2283725.5355626647</v>
      </c>
    </row>
    <row r="12" spans="2:34" x14ac:dyDescent="0.35">
      <c r="B12" s="223"/>
    </row>
    <row r="13" spans="2:34" x14ac:dyDescent="0.35">
      <c r="B13" s="215"/>
    </row>
    <row r="14" spans="2:34" x14ac:dyDescent="0.35">
      <c r="B14" s="215"/>
      <c r="D14" s="461"/>
    </row>
    <row r="15" spans="2:34" x14ac:dyDescent="0.35">
      <c r="D15" s="461"/>
    </row>
    <row r="16" spans="2:34" x14ac:dyDescent="0.35">
      <c r="D16" s="463"/>
    </row>
    <row r="17" spans="2:4" x14ac:dyDescent="0.35">
      <c r="B17" s="225"/>
      <c r="C17" s="226"/>
      <c r="D17" s="227"/>
    </row>
    <row r="18" spans="2:4" x14ac:dyDescent="0.35">
      <c r="B18" s="225"/>
      <c r="C18" s="226"/>
      <c r="D18" s="227"/>
    </row>
    <row r="19" spans="2:4" x14ac:dyDescent="0.35">
      <c r="B19" s="228"/>
      <c r="C19" s="229"/>
      <c r="D19" s="227"/>
    </row>
  </sheetData>
  <sheetProtection algorithmName="SHA-512" hashValue="PbS9iQF0oRPWFc6s7MQbStYVgcRDNcL80HV5Iz8mNQohOgLNVpgtRrBYdc5GkqpPz43okJ2N4FAnbnQFckECrw==" saltValue="dd/62uiRjzPiDkz35hH6Iw==" spinCount="100000" sheet="1" objects="1" scenarios="1"/>
  <mergeCells count="1">
    <mergeCell ref="G5:AH5"/>
  </mergeCells>
  <pageMargins left="0.7" right="0.7" top="0.75" bottom="0.75" header="0.3" footer="0.3"/>
  <pageSetup paperSize="9" orientation="portrait" r:id="rId1"/>
  <ignoredErrors>
    <ignoredError sqref="B6:B1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8EA1-0566-46A5-9B12-76B8B30393FC}">
  <sheetPr codeName="Arkusz23"/>
  <dimension ref="A1:J19"/>
  <sheetViews>
    <sheetView workbookViewId="0">
      <selection activeCell="H8" sqref="H8"/>
    </sheetView>
  </sheetViews>
  <sheetFormatPr defaultRowHeight="13" x14ac:dyDescent="0.3"/>
  <cols>
    <col min="1" max="1" width="9" style="24" bestFit="1" customWidth="1"/>
    <col min="2" max="2" width="28.59765625" style="24" customWidth="1"/>
    <col min="3" max="5" width="12.3984375" style="24" bestFit="1" customWidth="1"/>
    <col min="6" max="6" width="12" style="24" customWidth="1"/>
    <col min="7" max="7" width="15.796875" style="24" customWidth="1"/>
    <col min="8" max="8" width="18.69921875" style="24" customWidth="1"/>
    <col min="9" max="9" width="19.59765625" style="24" customWidth="1"/>
    <col min="10" max="10" width="20.3984375" style="24" customWidth="1"/>
    <col min="11" max="16384" width="8.796875" style="24"/>
  </cols>
  <sheetData>
    <row r="1" spans="1:10" ht="15.5" x14ac:dyDescent="0.3">
      <c r="A1" s="119" t="s">
        <v>523</v>
      </c>
      <c r="B1" s="120"/>
      <c r="C1" s="120"/>
      <c r="D1" s="120"/>
      <c r="I1" s="194"/>
      <c r="J1" s="3" t="s">
        <v>1</v>
      </c>
    </row>
    <row r="2" spans="1:10" x14ac:dyDescent="0.3">
      <c r="A2" s="230"/>
      <c r="B2" s="231"/>
      <c r="C2" s="231"/>
      <c r="D2" s="231"/>
      <c r="I2" s="196"/>
      <c r="J2" s="3"/>
    </row>
    <row r="3" spans="1:10" ht="13.5" thickBot="1" x14ac:dyDescent="0.35">
      <c r="A3" s="131"/>
    </row>
    <row r="4" spans="1:10" ht="21.5" customHeight="1" thickBot="1" x14ac:dyDescent="0.35">
      <c r="A4" s="232"/>
      <c r="B4" s="232"/>
      <c r="C4" s="133" t="s">
        <v>3</v>
      </c>
      <c r="D4" s="134" t="s">
        <v>4</v>
      </c>
      <c r="E4" s="134" t="s">
        <v>5</v>
      </c>
      <c r="F4" s="134" t="s">
        <v>6</v>
      </c>
      <c r="G4" s="134" t="s">
        <v>7</v>
      </c>
      <c r="H4" s="134" t="s">
        <v>8</v>
      </c>
      <c r="I4" s="134" t="s">
        <v>9</v>
      </c>
      <c r="J4" s="134" t="s">
        <v>10</v>
      </c>
    </row>
    <row r="5" spans="1:10" ht="66.5" customHeight="1" thickBot="1" x14ac:dyDescent="0.35">
      <c r="A5" s="232"/>
      <c r="B5" s="232"/>
      <c r="C5" s="658" t="s">
        <v>524</v>
      </c>
      <c r="D5" s="659"/>
      <c r="E5" s="659"/>
      <c r="F5" s="660"/>
      <c r="G5" s="661" t="s">
        <v>472</v>
      </c>
      <c r="H5" s="662"/>
      <c r="I5" s="663" t="s">
        <v>525</v>
      </c>
      <c r="J5" s="664"/>
    </row>
    <row r="6" spans="1:10" ht="42" customHeight="1" thickBot="1" x14ac:dyDescent="0.35">
      <c r="A6" s="232"/>
      <c r="B6" s="232"/>
      <c r="C6" s="665" t="s">
        <v>526</v>
      </c>
      <c r="D6" s="667" t="s">
        <v>527</v>
      </c>
      <c r="E6" s="668"/>
      <c r="F6" s="669"/>
      <c r="G6" s="670" t="s">
        <v>479</v>
      </c>
      <c r="H6" s="670" t="s">
        <v>480</v>
      </c>
      <c r="I6" s="233"/>
      <c r="J6" s="670" t="s">
        <v>528</v>
      </c>
    </row>
    <row r="7" spans="1:10" ht="91.5" thickBot="1" x14ac:dyDescent="0.35">
      <c r="A7" s="232"/>
      <c r="B7" s="232"/>
      <c r="C7" s="666"/>
      <c r="D7" s="234"/>
      <c r="E7" s="235" t="s">
        <v>529</v>
      </c>
      <c r="F7" s="236" t="s">
        <v>530</v>
      </c>
      <c r="G7" s="671"/>
      <c r="H7" s="671"/>
      <c r="I7" s="237"/>
      <c r="J7" s="672"/>
    </row>
    <row r="8" spans="1:10" ht="39.5" thickBot="1" x14ac:dyDescent="0.35">
      <c r="A8" s="238" t="s">
        <v>484</v>
      </c>
      <c r="B8" s="239" t="s">
        <v>485</v>
      </c>
      <c r="C8" s="401">
        <v>0</v>
      </c>
      <c r="D8" s="401">
        <v>0</v>
      </c>
      <c r="E8" s="401">
        <v>0</v>
      </c>
      <c r="F8" s="401">
        <v>0</v>
      </c>
      <c r="G8" s="401">
        <v>0</v>
      </c>
      <c r="H8" s="401">
        <v>0</v>
      </c>
      <c r="I8" s="401">
        <v>0</v>
      </c>
      <c r="J8" s="401">
        <v>0</v>
      </c>
    </row>
    <row r="9" spans="1:10" ht="13.5" thickBot="1" x14ac:dyDescent="0.35">
      <c r="A9" s="238" t="s">
        <v>31</v>
      </c>
      <c r="B9" s="239" t="s">
        <v>486</v>
      </c>
      <c r="C9" s="401">
        <v>111773.789</v>
      </c>
      <c r="D9" s="401">
        <v>1067807.6229999999</v>
      </c>
      <c r="E9" s="401">
        <v>1067227.3459999999</v>
      </c>
      <c r="F9" s="401">
        <v>1067805.7209999999</v>
      </c>
      <c r="G9" s="401">
        <v>-9440.6080000000002</v>
      </c>
      <c r="H9" s="401">
        <v>-503000.03700000001</v>
      </c>
      <c r="I9" s="401">
        <v>397033.315</v>
      </c>
      <c r="J9" s="401">
        <v>331736.60100000002</v>
      </c>
    </row>
    <row r="10" spans="1:10" ht="13.5" thickBot="1" x14ac:dyDescent="0.35">
      <c r="A10" s="240" t="s">
        <v>37</v>
      </c>
      <c r="B10" s="241" t="s">
        <v>487</v>
      </c>
      <c r="C10" s="401">
        <v>0</v>
      </c>
      <c r="D10" s="401">
        <v>0</v>
      </c>
      <c r="E10" s="401">
        <v>0</v>
      </c>
      <c r="F10" s="401">
        <v>0</v>
      </c>
      <c r="G10" s="401">
        <v>0</v>
      </c>
      <c r="H10" s="401">
        <v>0</v>
      </c>
      <c r="I10" s="401">
        <v>0</v>
      </c>
      <c r="J10" s="401">
        <v>0</v>
      </c>
    </row>
    <row r="11" spans="1:10" ht="26.5" thickBot="1" x14ac:dyDescent="0.35">
      <c r="A11" s="240" t="s">
        <v>488</v>
      </c>
      <c r="B11" s="241" t="s">
        <v>489</v>
      </c>
      <c r="C11" s="401">
        <v>0</v>
      </c>
      <c r="D11" s="401">
        <v>0</v>
      </c>
      <c r="E11" s="401">
        <v>0</v>
      </c>
      <c r="F11" s="401">
        <v>0</v>
      </c>
      <c r="G11" s="401">
        <v>0</v>
      </c>
      <c r="H11" s="401">
        <v>0</v>
      </c>
      <c r="I11" s="401">
        <v>0</v>
      </c>
      <c r="J11" s="401">
        <v>0</v>
      </c>
    </row>
    <row r="12" spans="1:10" ht="13.5" thickBot="1" x14ac:dyDescent="0.35">
      <c r="A12" s="240" t="s">
        <v>490</v>
      </c>
      <c r="B12" s="241" t="s">
        <v>491</v>
      </c>
      <c r="C12" s="401">
        <v>0</v>
      </c>
      <c r="D12" s="401">
        <v>0</v>
      </c>
      <c r="E12" s="401">
        <v>0</v>
      </c>
      <c r="F12" s="401">
        <v>0</v>
      </c>
      <c r="G12" s="401">
        <v>0</v>
      </c>
      <c r="H12" s="401">
        <v>0</v>
      </c>
      <c r="I12" s="401">
        <v>0</v>
      </c>
      <c r="J12" s="401">
        <v>0</v>
      </c>
    </row>
    <row r="13" spans="1:10" ht="13.5" thickBot="1" x14ac:dyDescent="0.35">
      <c r="A13" s="240" t="s">
        <v>492</v>
      </c>
      <c r="B13" s="241" t="s">
        <v>493</v>
      </c>
      <c r="C13" s="401">
        <v>0</v>
      </c>
      <c r="D13" s="401">
        <v>0</v>
      </c>
      <c r="E13" s="401">
        <v>0</v>
      </c>
      <c r="F13" s="401">
        <v>0</v>
      </c>
      <c r="G13" s="401">
        <v>0</v>
      </c>
      <c r="H13" s="401">
        <v>0</v>
      </c>
      <c r="I13" s="401">
        <v>0</v>
      </c>
      <c r="J13" s="401">
        <v>0</v>
      </c>
    </row>
    <row r="14" spans="1:10" ht="26.5" thickBot="1" x14ac:dyDescent="0.35">
      <c r="A14" s="240" t="s">
        <v>494</v>
      </c>
      <c r="B14" s="241" t="s">
        <v>495</v>
      </c>
      <c r="C14" s="401">
        <v>41065.771999999997</v>
      </c>
      <c r="D14" s="401">
        <v>241318.658</v>
      </c>
      <c r="E14" s="401">
        <v>241318.658</v>
      </c>
      <c r="F14" s="401">
        <v>241316.75599999999</v>
      </c>
      <c r="G14" s="401">
        <v>-673.45699999999999</v>
      </c>
      <c r="H14" s="401">
        <v>-110253.39599999999</v>
      </c>
      <c r="I14" s="401">
        <v>137586.63</v>
      </c>
      <c r="J14" s="401">
        <v>98380.629000000001</v>
      </c>
    </row>
    <row r="15" spans="1:10" ht="13.5" thickBot="1" x14ac:dyDescent="0.35">
      <c r="A15" s="240" t="s">
        <v>496</v>
      </c>
      <c r="B15" s="241" t="s">
        <v>499</v>
      </c>
      <c r="C15" s="401">
        <v>70708.017000000007</v>
      </c>
      <c r="D15" s="401">
        <v>826488.96499999997</v>
      </c>
      <c r="E15" s="401">
        <v>825908.68799999997</v>
      </c>
      <c r="F15" s="401">
        <v>826488.96499999997</v>
      </c>
      <c r="G15" s="401">
        <v>-8767.1509999999998</v>
      </c>
      <c r="H15" s="401">
        <v>-392746.641</v>
      </c>
      <c r="I15" s="401">
        <v>259446.685</v>
      </c>
      <c r="J15" s="401">
        <v>233355.97200000001</v>
      </c>
    </row>
    <row r="16" spans="1:10" ht="13.5" thickBot="1" x14ac:dyDescent="0.35">
      <c r="A16" s="242" t="s">
        <v>498</v>
      </c>
      <c r="B16" s="243" t="s">
        <v>501</v>
      </c>
      <c r="C16" s="401">
        <v>0</v>
      </c>
      <c r="D16" s="401">
        <v>0</v>
      </c>
      <c r="E16" s="401">
        <v>0</v>
      </c>
      <c r="F16" s="401">
        <v>0</v>
      </c>
      <c r="G16" s="401">
        <v>0</v>
      </c>
      <c r="H16" s="401">
        <v>0</v>
      </c>
      <c r="I16" s="401">
        <v>0</v>
      </c>
      <c r="J16" s="401">
        <v>0</v>
      </c>
    </row>
    <row r="17" spans="1:10" ht="26.5" thickBot="1" x14ac:dyDescent="0.35">
      <c r="A17" s="242" t="s">
        <v>500</v>
      </c>
      <c r="B17" s="243" t="s">
        <v>531</v>
      </c>
      <c r="C17" s="401">
        <v>11642.802</v>
      </c>
      <c r="D17" s="401">
        <v>4029.9090000000001</v>
      </c>
      <c r="E17" s="401">
        <v>4029.9090000000001</v>
      </c>
      <c r="F17" s="401">
        <v>4029.9090000000001</v>
      </c>
      <c r="G17" s="401">
        <v>42.816000000000003</v>
      </c>
      <c r="H17" s="401">
        <v>1999.1210000000001</v>
      </c>
      <c r="I17" s="401">
        <v>0</v>
      </c>
      <c r="J17" s="401">
        <v>0</v>
      </c>
    </row>
    <row r="18" spans="1:10" ht="13.5" thickBot="1" x14ac:dyDescent="0.35">
      <c r="A18" s="244">
        <v>100</v>
      </c>
      <c r="B18" s="245" t="s">
        <v>38</v>
      </c>
      <c r="C18" s="402">
        <v>123416.591</v>
      </c>
      <c r="D18" s="402">
        <v>1071837.5319999999</v>
      </c>
      <c r="E18" s="402">
        <v>1071257.2549999999</v>
      </c>
      <c r="F18" s="402">
        <v>1071835.6299999999</v>
      </c>
      <c r="G18" s="402">
        <v>-9397.7919999999995</v>
      </c>
      <c r="H18" s="402">
        <v>-501000.91600000003</v>
      </c>
      <c r="I18" s="402">
        <v>397033.315</v>
      </c>
      <c r="J18" s="402">
        <v>331736.60100000002</v>
      </c>
    </row>
    <row r="19" spans="1:10" x14ac:dyDescent="0.3">
      <c r="A19" s="23"/>
    </row>
  </sheetData>
  <sheetProtection algorithmName="SHA-512" hashValue="DkLbT3O1dohfRLVBgVdgov1akFvkLui2HtZk2mPsbWYUqGcPWGreOqTe5Yv7JfuJEwBuRvlnVhHDRUGyLPA1tQ==" saltValue="NiFUPUrQ7nyHDGWASV9tzA==" spinCount="100000" sheet="1" objects="1" scenarios="1"/>
  <mergeCells count="8">
    <mergeCell ref="C5:F5"/>
    <mergeCell ref="G5:H5"/>
    <mergeCell ref="I5:J5"/>
    <mergeCell ref="C6:C7"/>
    <mergeCell ref="D6:F6"/>
    <mergeCell ref="G6:G7"/>
    <mergeCell ref="H6:H7"/>
    <mergeCell ref="J6:J7"/>
  </mergeCells>
  <pageMargins left="0.7" right="0.7" top="0.75" bottom="0.75" header="0.3" footer="0.3"/>
  <pageSetup paperSize="9" orientation="portrait" r:id="rId1"/>
  <ignoredErrors>
    <ignoredError sqref="A8:A17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12B7D-1980-4BB0-A8DB-1FA8C5811833}">
  <sheetPr codeName="Arkusz24"/>
  <dimension ref="A2:R31"/>
  <sheetViews>
    <sheetView zoomScale="90" zoomScaleNormal="90" workbookViewId="0">
      <selection activeCell="F14" sqref="F14"/>
    </sheetView>
  </sheetViews>
  <sheetFormatPr defaultColWidth="19.69921875" defaultRowHeight="34" customHeight="1" x14ac:dyDescent="0.3"/>
  <cols>
    <col min="1" max="1" width="7.69921875" style="456" customWidth="1"/>
    <col min="2" max="2" width="24.296875" style="456" customWidth="1"/>
    <col min="3" max="6" width="19.69921875" style="456"/>
    <col min="7" max="7" width="20.69921875" style="456" customWidth="1"/>
    <col min="8" max="16384" width="19.69921875" style="456"/>
  </cols>
  <sheetData>
    <row r="2" spans="1:18" ht="34" customHeight="1" x14ac:dyDescent="0.3">
      <c r="B2" s="542" t="s">
        <v>942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338"/>
    </row>
    <row r="3" spans="1:18" ht="34" customHeight="1" thickBot="1" x14ac:dyDescent="0.35">
      <c r="R3" s="248" t="s">
        <v>1</v>
      </c>
    </row>
    <row r="4" spans="1:18" ht="34" customHeight="1" thickBot="1" x14ac:dyDescent="0.35">
      <c r="A4" s="497"/>
      <c r="B4" s="497"/>
      <c r="C4" s="681" t="s">
        <v>471</v>
      </c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</row>
    <row r="5" spans="1:18" ht="34" customHeight="1" thickBot="1" x14ac:dyDescent="0.35">
      <c r="A5" s="457"/>
      <c r="B5" s="457"/>
      <c r="C5" s="682" t="s">
        <v>475</v>
      </c>
      <c r="D5" s="675"/>
      <c r="E5" s="678"/>
      <c r="F5" s="682" t="s">
        <v>476</v>
      </c>
      <c r="G5" s="675"/>
      <c r="H5" s="675"/>
      <c r="I5" s="675"/>
      <c r="J5" s="675"/>
      <c r="K5" s="675"/>
      <c r="L5" s="675"/>
      <c r="M5" s="675"/>
      <c r="N5" s="678"/>
    </row>
    <row r="6" spans="1:18" ht="34" customHeight="1" x14ac:dyDescent="0.3">
      <c r="A6" s="673"/>
      <c r="B6" s="673"/>
      <c r="C6" s="674"/>
      <c r="D6" s="675" t="s">
        <v>943</v>
      </c>
      <c r="E6" s="678" t="s">
        <v>944</v>
      </c>
      <c r="F6" s="674"/>
      <c r="G6" s="675" t="s">
        <v>945</v>
      </c>
      <c r="H6" s="675" t="s">
        <v>946</v>
      </c>
      <c r="I6" s="675" t="s">
        <v>947</v>
      </c>
      <c r="J6" s="675" t="s">
        <v>948</v>
      </c>
      <c r="K6" s="675" t="s">
        <v>949</v>
      </c>
      <c r="L6" s="675" t="s">
        <v>950</v>
      </c>
      <c r="M6" s="675" t="s">
        <v>951</v>
      </c>
      <c r="N6" s="678" t="s">
        <v>529</v>
      </c>
    </row>
    <row r="7" spans="1:18" ht="34" customHeight="1" x14ac:dyDescent="0.3">
      <c r="A7" s="673"/>
      <c r="B7" s="673"/>
      <c r="C7" s="674"/>
      <c r="D7" s="676"/>
      <c r="E7" s="679"/>
      <c r="F7" s="674"/>
      <c r="G7" s="676"/>
      <c r="H7" s="676"/>
      <c r="I7" s="676"/>
      <c r="J7" s="676"/>
      <c r="K7" s="676"/>
      <c r="L7" s="676"/>
      <c r="M7" s="676"/>
      <c r="N7" s="679"/>
    </row>
    <row r="8" spans="1:18" ht="34" customHeight="1" thickBot="1" x14ac:dyDescent="0.35">
      <c r="A8" s="498"/>
      <c r="B8" s="498"/>
      <c r="C8" s="499"/>
      <c r="D8" s="677"/>
      <c r="E8" s="680"/>
      <c r="F8" s="683"/>
      <c r="G8" s="677"/>
      <c r="H8" s="677"/>
      <c r="I8" s="677"/>
      <c r="J8" s="677"/>
      <c r="K8" s="677"/>
      <c r="L8" s="677"/>
      <c r="M8" s="677"/>
      <c r="N8" s="680"/>
    </row>
    <row r="9" spans="1:18" ht="39" x14ac:dyDescent="0.3">
      <c r="A9" s="510" t="s">
        <v>484</v>
      </c>
      <c r="B9" s="511" t="s">
        <v>485</v>
      </c>
      <c r="C9" s="512">
        <v>5031242.2319999998</v>
      </c>
      <c r="D9" s="512">
        <v>5031242.2319999998</v>
      </c>
      <c r="E9" s="512">
        <v>0</v>
      </c>
      <c r="F9" s="512">
        <v>0</v>
      </c>
      <c r="G9" s="512">
        <v>0</v>
      </c>
      <c r="H9" s="512">
        <v>0</v>
      </c>
      <c r="I9" s="512">
        <v>0</v>
      </c>
      <c r="J9" s="512">
        <v>0</v>
      </c>
      <c r="K9" s="512">
        <v>0</v>
      </c>
      <c r="L9" s="512">
        <v>0</v>
      </c>
      <c r="M9" s="512">
        <v>0</v>
      </c>
      <c r="N9" s="513">
        <v>0</v>
      </c>
    </row>
    <row r="10" spans="1:18" s="496" customFormat="1" ht="13" x14ac:dyDescent="0.3">
      <c r="A10" s="514" t="s">
        <v>31</v>
      </c>
      <c r="B10" s="515" t="s">
        <v>486</v>
      </c>
      <c r="C10" s="516">
        <v>79043407.064999998</v>
      </c>
      <c r="D10" s="516">
        <v>78745896.245000005</v>
      </c>
      <c r="E10" s="516">
        <v>297510.82</v>
      </c>
      <c r="F10" s="516">
        <v>3464342.8960000002</v>
      </c>
      <c r="G10" s="516">
        <v>1881164.878</v>
      </c>
      <c r="H10" s="516">
        <v>187617.598</v>
      </c>
      <c r="I10" s="516">
        <v>269361.44299999997</v>
      </c>
      <c r="J10" s="516">
        <v>384588.32900000003</v>
      </c>
      <c r="K10" s="516">
        <v>578283.28700000001</v>
      </c>
      <c r="L10" s="516">
        <v>98946.972999999998</v>
      </c>
      <c r="M10" s="516">
        <v>64380.387999999999</v>
      </c>
      <c r="N10" s="517">
        <v>2837572.602</v>
      </c>
    </row>
    <row r="11" spans="1:18" s="496" customFormat="1" ht="13" x14ac:dyDescent="0.3">
      <c r="A11" s="502" t="s">
        <v>37</v>
      </c>
      <c r="B11" s="503" t="s">
        <v>487</v>
      </c>
      <c r="C11" s="500">
        <v>0</v>
      </c>
      <c r="D11" s="500">
        <v>0</v>
      </c>
      <c r="E11" s="500">
        <v>0</v>
      </c>
      <c r="F11" s="500">
        <v>0</v>
      </c>
      <c r="G11" s="500">
        <v>0</v>
      </c>
      <c r="H11" s="500">
        <v>0</v>
      </c>
      <c r="I11" s="500">
        <v>0</v>
      </c>
      <c r="J11" s="500">
        <v>0</v>
      </c>
      <c r="K11" s="500">
        <v>0</v>
      </c>
      <c r="L11" s="500">
        <v>0</v>
      </c>
      <c r="M11" s="500">
        <v>0</v>
      </c>
      <c r="N11" s="501">
        <v>0</v>
      </c>
    </row>
    <row r="12" spans="1:18" s="496" customFormat="1" ht="39" x14ac:dyDescent="0.3">
      <c r="A12" s="502" t="s">
        <v>488</v>
      </c>
      <c r="B12" s="503" t="s">
        <v>489</v>
      </c>
      <c r="C12" s="500">
        <v>254391.35800000001</v>
      </c>
      <c r="D12" s="500">
        <v>254388.3</v>
      </c>
      <c r="E12" s="500">
        <v>3.0579999999999998</v>
      </c>
      <c r="F12" s="500">
        <v>0</v>
      </c>
      <c r="G12" s="500">
        <v>0</v>
      </c>
      <c r="H12" s="500">
        <v>0</v>
      </c>
      <c r="I12" s="500">
        <v>0</v>
      </c>
      <c r="J12" s="500">
        <v>0</v>
      </c>
      <c r="K12" s="500">
        <v>0</v>
      </c>
      <c r="L12" s="500">
        <v>0</v>
      </c>
      <c r="M12" s="500">
        <v>0</v>
      </c>
      <c r="N12" s="501">
        <v>0</v>
      </c>
    </row>
    <row r="13" spans="1:18" s="496" customFormat="1" ht="13" x14ac:dyDescent="0.3">
      <c r="A13" s="502" t="s">
        <v>490</v>
      </c>
      <c r="B13" s="503" t="s">
        <v>491</v>
      </c>
      <c r="C13" s="500">
        <v>824841.77500000002</v>
      </c>
      <c r="D13" s="500">
        <v>824841.77500000002</v>
      </c>
      <c r="E13" s="500">
        <v>0</v>
      </c>
      <c r="F13" s="500">
        <v>0</v>
      </c>
      <c r="G13" s="500">
        <v>0</v>
      </c>
      <c r="H13" s="500">
        <v>0</v>
      </c>
      <c r="I13" s="500">
        <v>0</v>
      </c>
      <c r="J13" s="500">
        <v>0</v>
      </c>
      <c r="K13" s="500">
        <v>0</v>
      </c>
      <c r="L13" s="500">
        <v>0</v>
      </c>
      <c r="M13" s="500">
        <v>0</v>
      </c>
      <c r="N13" s="501">
        <v>0</v>
      </c>
    </row>
    <row r="14" spans="1:18" s="496" customFormat="1" ht="13" x14ac:dyDescent="0.3">
      <c r="A14" s="502" t="s">
        <v>492</v>
      </c>
      <c r="B14" s="503" t="s">
        <v>493</v>
      </c>
      <c r="C14" s="500">
        <v>172911.23199999999</v>
      </c>
      <c r="D14" s="500">
        <v>172906.106</v>
      </c>
      <c r="E14" s="500">
        <v>5.1260000000000003</v>
      </c>
      <c r="F14" s="500">
        <v>104.101</v>
      </c>
      <c r="G14" s="500">
        <v>0</v>
      </c>
      <c r="H14" s="500">
        <v>0</v>
      </c>
      <c r="I14" s="500">
        <v>0</v>
      </c>
      <c r="J14" s="500">
        <v>0</v>
      </c>
      <c r="K14" s="500">
        <v>104.101</v>
      </c>
      <c r="L14" s="500">
        <v>0</v>
      </c>
      <c r="M14" s="500">
        <v>0</v>
      </c>
      <c r="N14" s="501">
        <v>104.101</v>
      </c>
    </row>
    <row r="15" spans="1:18" s="496" customFormat="1" ht="26" x14ac:dyDescent="0.3">
      <c r="A15" s="502" t="s">
        <v>494</v>
      </c>
      <c r="B15" s="503" t="s">
        <v>495</v>
      </c>
      <c r="C15" s="500">
        <v>18980027.808000002</v>
      </c>
      <c r="D15" s="500">
        <v>18947696.886</v>
      </c>
      <c r="E15" s="500">
        <v>32330.921999999999</v>
      </c>
      <c r="F15" s="500">
        <v>848866.09900000005</v>
      </c>
      <c r="G15" s="500">
        <v>49652.396999999997</v>
      </c>
      <c r="H15" s="500">
        <v>49652.396999999997</v>
      </c>
      <c r="I15" s="500">
        <v>49652.396999999997</v>
      </c>
      <c r="J15" s="500">
        <v>63200.873</v>
      </c>
      <c r="K15" s="500">
        <v>95916.868000000002</v>
      </c>
      <c r="L15" s="500">
        <v>9029.8430000000008</v>
      </c>
      <c r="M15" s="500">
        <v>16748.043000000001</v>
      </c>
      <c r="N15" s="501">
        <v>848866.09900000005</v>
      </c>
    </row>
    <row r="16" spans="1:18" s="496" customFormat="1" ht="13" x14ac:dyDescent="0.3">
      <c r="A16" s="502" t="s">
        <v>496</v>
      </c>
      <c r="B16" s="503" t="s">
        <v>952</v>
      </c>
      <c r="C16" s="500">
        <v>6355895.5529999994</v>
      </c>
      <c r="D16" s="500">
        <v>6348944.96</v>
      </c>
      <c r="E16" s="500">
        <v>6950.5929999999998</v>
      </c>
      <c r="F16" s="500">
        <v>379858.26699999999</v>
      </c>
      <c r="G16" s="500">
        <v>27691.71</v>
      </c>
      <c r="H16" s="500">
        <v>27691.71</v>
      </c>
      <c r="I16" s="500">
        <v>27691.71</v>
      </c>
      <c r="J16" s="500">
        <v>28233.482</v>
      </c>
      <c r="K16" s="500">
        <v>26498.348999999998</v>
      </c>
      <c r="L16" s="500">
        <v>3775.0810000000001</v>
      </c>
      <c r="M16" s="500">
        <v>14832.489</v>
      </c>
      <c r="N16" s="501">
        <v>379858.26699999999</v>
      </c>
    </row>
    <row r="17" spans="1:14" s="496" customFormat="1" ht="13" x14ac:dyDescent="0.3">
      <c r="A17" s="502" t="s">
        <v>498</v>
      </c>
      <c r="B17" s="503" t="s">
        <v>499</v>
      </c>
      <c r="C17" s="500">
        <v>58811234.891999997</v>
      </c>
      <c r="D17" s="500">
        <v>58546063.178000003</v>
      </c>
      <c r="E17" s="500">
        <v>265171.71399999998</v>
      </c>
      <c r="F17" s="500">
        <v>2615372.696</v>
      </c>
      <c r="G17" s="500">
        <v>219709.046</v>
      </c>
      <c r="H17" s="500">
        <v>219709.046</v>
      </c>
      <c r="I17" s="500">
        <v>219709.046</v>
      </c>
      <c r="J17" s="500">
        <v>321387.45600000001</v>
      </c>
      <c r="K17" s="500">
        <v>482262.31799999997</v>
      </c>
      <c r="L17" s="500">
        <v>89917.13</v>
      </c>
      <c r="M17" s="500">
        <v>47632.345000000001</v>
      </c>
      <c r="N17" s="501">
        <v>1988602.402</v>
      </c>
    </row>
    <row r="18" spans="1:14" s="496" customFormat="1" ht="26" x14ac:dyDescent="0.3">
      <c r="A18" s="514" t="s">
        <v>500</v>
      </c>
      <c r="B18" s="515" t="s">
        <v>501</v>
      </c>
      <c r="C18" s="516">
        <v>19501512.444000002</v>
      </c>
      <c r="D18" s="516">
        <v>19501512.444000002</v>
      </c>
      <c r="E18" s="516">
        <v>0</v>
      </c>
      <c r="F18" s="516">
        <v>4995.8999999999996</v>
      </c>
      <c r="G18" s="516">
        <v>0</v>
      </c>
      <c r="H18" s="516">
        <v>0</v>
      </c>
      <c r="I18" s="516">
        <v>0</v>
      </c>
      <c r="J18" s="516">
        <v>0</v>
      </c>
      <c r="K18" s="516">
        <v>0</v>
      </c>
      <c r="L18" s="516">
        <v>0</v>
      </c>
      <c r="M18" s="516">
        <v>0</v>
      </c>
      <c r="N18" s="501">
        <v>4995.8999999999996</v>
      </c>
    </row>
    <row r="19" spans="1:14" s="496" customFormat="1" ht="13" x14ac:dyDescent="0.3">
      <c r="A19" s="502" t="s">
        <v>502</v>
      </c>
      <c r="B19" s="503" t="s">
        <v>487</v>
      </c>
      <c r="C19" s="500">
        <v>85000</v>
      </c>
      <c r="D19" s="500">
        <v>85000</v>
      </c>
      <c r="E19" s="500">
        <v>0</v>
      </c>
      <c r="F19" s="500">
        <v>0</v>
      </c>
      <c r="G19" s="500">
        <v>0</v>
      </c>
      <c r="H19" s="500">
        <v>0</v>
      </c>
      <c r="I19" s="500">
        <v>0</v>
      </c>
      <c r="J19" s="500">
        <v>0</v>
      </c>
      <c r="K19" s="500">
        <v>0</v>
      </c>
      <c r="L19" s="500">
        <v>0</v>
      </c>
      <c r="M19" s="500">
        <v>0</v>
      </c>
      <c r="N19" s="501">
        <v>0</v>
      </c>
    </row>
    <row r="20" spans="1:14" s="496" customFormat="1" ht="39" x14ac:dyDescent="0.3">
      <c r="A20" s="502" t="s">
        <v>503</v>
      </c>
      <c r="B20" s="503" t="s">
        <v>489</v>
      </c>
      <c r="C20" s="500">
        <v>18899044.119000003</v>
      </c>
      <c r="D20" s="500">
        <v>18899044.119000003</v>
      </c>
      <c r="E20" s="500">
        <v>0</v>
      </c>
      <c r="F20" s="500">
        <v>0</v>
      </c>
      <c r="G20" s="500">
        <v>0</v>
      </c>
      <c r="H20" s="500">
        <v>0</v>
      </c>
      <c r="I20" s="500">
        <v>0</v>
      </c>
      <c r="J20" s="500">
        <v>0</v>
      </c>
      <c r="K20" s="500">
        <v>0</v>
      </c>
      <c r="L20" s="500">
        <v>0</v>
      </c>
      <c r="M20" s="500">
        <v>0</v>
      </c>
      <c r="N20" s="501">
        <v>0</v>
      </c>
    </row>
    <row r="21" spans="1:14" s="496" customFormat="1" ht="13" x14ac:dyDescent="0.3">
      <c r="A21" s="502" t="s">
        <v>504</v>
      </c>
      <c r="B21" s="503" t="s">
        <v>491</v>
      </c>
      <c r="C21" s="500">
        <v>77243.955000000002</v>
      </c>
      <c r="D21" s="500">
        <v>77243.955000000002</v>
      </c>
      <c r="E21" s="500">
        <v>0</v>
      </c>
      <c r="F21" s="500">
        <v>0</v>
      </c>
      <c r="G21" s="500">
        <v>0</v>
      </c>
      <c r="H21" s="500">
        <v>0</v>
      </c>
      <c r="I21" s="500">
        <v>0</v>
      </c>
      <c r="J21" s="500">
        <v>0</v>
      </c>
      <c r="K21" s="500">
        <v>0</v>
      </c>
      <c r="L21" s="500">
        <v>0</v>
      </c>
      <c r="M21" s="500">
        <v>0</v>
      </c>
      <c r="N21" s="501">
        <v>0</v>
      </c>
    </row>
    <row r="22" spans="1:14" s="496" customFormat="1" ht="13" x14ac:dyDescent="0.3">
      <c r="A22" s="502" t="s">
        <v>505</v>
      </c>
      <c r="B22" s="503" t="s">
        <v>493</v>
      </c>
      <c r="C22" s="500">
        <v>440224.36900000001</v>
      </c>
      <c r="D22" s="500">
        <v>440224.36900000001</v>
      </c>
      <c r="E22" s="500">
        <v>0</v>
      </c>
      <c r="F22" s="500">
        <v>0</v>
      </c>
      <c r="G22" s="500">
        <v>0</v>
      </c>
      <c r="H22" s="500">
        <v>0</v>
      </c>
      <c r="I22" s="500">
        <v>0</v>
      </c>
      <c r="J22" s="500">
        <v>0</v>
      </c>
      <c r="K22" s="500">
        <v>0</v>
      </c>
      <c r="L22" s="500">
        <v>0</v>
      </c>
      <c r="M22" s="500">
        <v>0</v>
      </c>
      <c r="N22" s="501">
        <v>0</v>
      </c>
    </row>
    <row r="23" spans="1:14" s="496" customFormat="1" ht="26" x14ac:dyDescent="0.3">
      <c r="A23" s="502" t="s">
        <v>506</v>
      </c>
      <c r="B23" s="503" t="s">
        <v>495</v>
      </c>
      <c r="C23" s="500">
        <v>1E-3</v>
      </c>
      <c r="D23" s="500">
        <v>1E-3</v>
      </c>
      <c r="E23" s="500">
        <v>0</v>
      </c>
      <c r="F23" s="500">
        <v>4995.8999999999996</v>
      </c>
      <c r="G23" s="500">
        <v>0</v>
      </c>
      <c r="H23" s="500">
        <v>0</v>
      </c>
      <c r="I23" s="500">
        <v>0</v>
      </c>
      <c r="J23" s="500">
        <v>0</v>
      </c>
      <c r="K23" s="500">
        <v>0</v>
      </c>
      <c r="L23" s="500">
        <v>0</v>
      </c>
      <c r="M23" s="500">
        <v>0</v>
      </c>
      <c r="N23" s="501">
        <v>4995.8999999999996</v>
      </c>
    </row>
    <row r="24" spans="1:14" s="496" customFormat="1" ht="13" x14ac:dyDescent="0.3">
      <c r="A24" s="514" t="s">
        <v>507</v>
      </c>
      <c r="B24" s="515" t="s">
        <v>508</v>
      </c>
      <c r="C24" s="516">
        <v>13377102.926000001</v>
      </c>
      <c r="D24" s="518"/>
      <c r="E24" s="519"/>
      <c r="F24" s="516">
        <v>33620.428999999996</v>
      </c>
      <c r="G24" s="518"/>
      <c r="H24" s="518"/>
      <c r="I24" s="518"/>
      <c r="J24" s="518"/>
      <c r="K24" s="518"/>
      <c r="L24" s="518"/>
      <c r="M24" s="518"/>
      <c r="N24" s="501">
        <v>30005.451000000001</v>
      </c>
    </row>
    <row r="25" spans="1:14" s="496" customFormat="1" ht="13" x14ac:dyDescent="0.3">
      <c r="A25" s="502" t="s">
        <v>509</v>
      </c>
      <c r="B25" s="503" t="s">
        <v>487</v>
      </c>
      <c r="C25" s="500">
        <v>0</v>
      </c>
      <c r="D25" s="504"/>
      <c r="E25" s="505"/>
      <c r="F25" s="500">
        <v>0</v>
      </c>
      <c r="G25" s="504"/>
      <c r="H25" s="504"/>
      <c r="I25" s="504"/>
      <c r="J25" s="504"/>
      <c r="K25" s="504"/>
      <c r="L25" s="504"/>
      <c r="M25" s="504"/>
      <c r="N25" s="501">
        <v>0</v>
      </c>
    </row>
    <row r="26" spans="1:14" s="496" customFormat="1" ht="39" x14ac:dyDescent="0.3">
      <c r="A26" s="502" t="s">
        <v>510</v>
      </c>
      <c r="B26" s="503" t="s">
        <v>489</v>
      </c>
      <c r="C26" s="500">
        <v>231148.41500000001</v>
      </c>
      <c r="D26" s="504"/>
      <c r="E26" s="505"/>
      <c r="F26" s="500">
        <v>0</v>
      </c>
      <c r="G26" s="504"/>
      <c r="H26" s="504"/>
      <c r="I26" s="504"/>
      <c r="J26" s="504"/>
      <c r="K26" s="504"/>
      <c r="L26" s="504"/>
      <c r="M26" s="504"/>
      <c r="N26" s="501">
        <v>0</v>
      </c>
    </row>
    <row r="27" spans="1:14" s="496" customFormat="1" ht="13" x14ac:dyDescent="0.3">
      <c r="A27" s="502" t="s">
        <v>511</v>
      </c>
      <c r="B27" s="503" t="s">
        <v>491</v>
      </c>
      <c r="C27" s="500">
        <v>76951.842999999993</v>
      </c>
      <c r="D27" s="504"/>
      <c r="E27" s="505"/>
      <c r="F27" s="500">
        <v>0</v>
      </c>
      <c r="G27" s="504"/>
      <c r="H27" s="504"/>
      <c r="I27" s="504"/>
      <c r="J27" s="504"/>
      <c r="K27" s="504"/>
      <c r="L27" s="504"/>
      <c r="M27" s="504"/>
      <c r="N27" s="501">
        <v>0</v>
      </c>
    </row>
    <row r="28" spans="1:14" s="496" customFormat="1" ht="13" x14ac:dyDescent="0.3">
      <c r="A28" s="502" t="s">
        <v>512</v>
      </c>
      <c r="B28" s="503" t="s">
        <v>493</v>
      </c>
      <c r="C28" s="500">
        <v>30219.119999999999</v>
      </c>
      <c r="D28" s="504"/>
      <c r="E28" s="505"/>
      <c r="F28" s="500">
        <v>0</v>
      </c>
      <c r="G28" s="504"/>
      <c r="H28" s="504"/>
      <c r="I28" s="504"/>
      <c r="J28" s="504"/>
      <c r="K28" s="504"/>
      <c r="L28" s="504"/>
      <c r="M28" s="504"/>
      <c r="N28" s="501">
        <v>0</v>
      </c>
    </row>
    <row r="29" spans="1:14" s="496" customFormat="1" ht="26" x14ac:dyDescent="0.3">
      <c r="A29" s="502" t="s">
        <v>513</v>
      </c>
      <c r="B29" s="503" t="s">
        <v>495</v>
      </c>
      <c r="C29" s="500">
        <v>8044657.2699999996</v>
      </c>
      <c r="D29" s="504"/>
      <c r="E29" s="505"/>
      <c r="F29" s="500">
        <v>22993.377</v>
      </c>
      <c r="G29" s="504"/>
      <c r="H29" s="504"/>
      <c r="I29" s="504"/>
      <c r="J29" s="504"/>
      <c r="K29" s="504"/>
      <c r="L29" s="504"/>
      <c r="M29" s="504"/>
      <c r="N29" s="501">
        <v>22663.11</v>
      </c>
    </row>
    <row r="30" spans="1:14" s="496" customFormat="1" ht="13" x14ac:dyDescent="0.3">
      <c r="A30" s="502" t="s">
        <v>514</v>
      </c>
      <c r="B30" s="503" t="s">
        <v>499</v>
      </c>
      <c r="C30" s="500">
        <v>4994126.2779999999</v>
      </c>
      <c r="D30" s="504"/>
      <c r="E30" s="505"/>
      <c r="F30" s="500">
        <v>10627.052</v>
      </c>
      <c r="G30" s="504"/>
      <c r="H30" s="504"/>
      <c r="I30" s="504"/>
      <c r="J30" s="504"/>
      <c r="K30" s="504"/>
      <c r="L30" s="504"/>
      <c r="M30" s="504"/>
      <c r="N30" s="501">
        <v>7342.3410000000003</v>
      </c>
    </row>
    <row r="31" spans="1:14" ht="13.5" thickBot="1" x14ac:dyDescent="0.35">
      <c r="A31" s="506" t="s">
        <v>515</v>
      </c>
      <c r="B31" s="507" t="s">
        <v>38</v>
      </c>
      <c r="C31" s="508">
        <v>116953264.667</v>
      </c>
      <c r="D31" s="508">
        <v>103278650.921</v>
      </c>
      <c r="E31" s="508">
        <v>297510.82</v>
      </c>
      <c r="F31" s="508">
        <v>3502959.2250000001</v>
      </c>
      <c r="G31" s="508">
        <v>1881164.878</v>
      </c>
      <c r="H31" s="508">
        <v>187617.598</v>
      </c>
      <c r="I31" s="508">
        <v>269361.44299999997</v>
      </c>
      <c r="J31" s="508">
        <v>384588.32900000003</v>
      </c>
      <c r="K31" s="508">
        <v>578283.28700000001</v>
      </c>
      <c r="L31" s="508">
        <v>98946.972999999998</v>
      </c>
      <c r="M31" s="508">
        <v>64380.387999999999</v>
      </c>
      <c r="N31" s="509">
        <v>2872573.9529999997</v>
      </c>
    </row>
  </sheetData>
  <sheetProtection algorithmName="SHA-512" hashValue="HTXy4uMPNGjF80xTF5vcKPktK5O5iSO3YbgobGN6or6IIVbuGXwJ84grZR9VUMHPtNTpX+ftUmOro/NS/jPz1g==" saltValue="25bIeVpvLurH9J1Uhj1Ipw==" spinCount="100000" sheet="1" objects="1" scenarios="1"/>
  <mergeCells count="17">
    <mergeCell ref="L6:L8"/>
    <mergeCell ref="M6:M8"/>
    <mergeCell ref="C4:N4"/>
    <mergeCell ref="C5:E5"/>
    <mergeCell ref="F5:N5"/>
    <mergeCell ref="F6:F8"/>
    <mergeCell ref="G6:G8"/>
    <mergeCell ref="N6:N8"/>
    <mergeCell ref="H6:H8"/>
    <mergeCell ref="I6:I8"/>
    <mergeCell ref="J6:J8"/>
    <mergeCell ref="K6:K8"/>
    <mergeCell ref="A6:A7"/>
    <mergeCell ref="B6:B7"/>
    <mergeCell ref="C6:C7"/>
    <mergeCell ref="D6:D8"/>
    <mergeCell ref="E6:E8"/>
  </mergeCells>
  <pageMargins left="0.7" right="0.7" top="0.75" bottom="0.75" header="0.3" footer="0.3"/>
  <ignoredErrors>
    <ignoredError sqref="A9:A31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3586-1C21-4F06-987E-23C580451EED}">
  <sheetPr codeName="Arkusz25"/>
  <dimension ref="B1:K58"/>
  <sheetViews>
    <sheetView workbookViewId="0">
      <selection activeCell="H11" sqref="H11"/>
    </sheetView>
  </sheetViews>
  <sheetFormatPr defaultColWidth="14.09765625" defaultRowHeight="14.5" x14ac:dyDescent="0.35"/>
  <cols>
    <col min="1" max="1" width="6.5" style="9" customWidth="1"/>
    <col min="2" max="2" width="8" style="9" customWidth="1"/>
    <col min="3" max="3" width="19.796875" style="9" customWidth="1"/>
    <col min="4" max="7" width="14.09765625" style="9"/>
    <col min="8" max="8" width="15.59765625" style="9" customWidth="1"/>
    <col min="9" max="9" width="17.796875" style="9" customWidth="1"/>
    <col min="10" max="16384" width="14.09765625" style="9"/>
  </cols>
  <sheetData>
    <row r="1" spans="2:11" x14ac:dyDescent="0.35">
      <c r="I1" s="10"/>
      <c r="J1" s="3" t="s">
        <v>1</v>
      </c>
    </row>
    <row r="2" spans="2:11" ht="23.5" customHeight="1" x14ac:dyDescent="0.35">
      <c r="B2" s="377" t="s">
        <v>532</v>
      </c>
      <c r="C2" s="246"/>
      <c r="D2" s="246"/>
      <c r="E2" s="246"/>
      <c r="F2" s="246"/>
      <c r="G2" s="246"/>
      <c r="H2" s="246"/>
      <c r="I2" s="378"/>
      <c r="J2" s="3"/>
    </row>
    <row r="3" spans="2:11" ht="15" thickBot="1" x14ac:dyDescent="0.4">
      <c r="B3" s="247"/>
      <c r="E3" s="684"/>
      <c r="F3" s="684"/>
    </row>
    <row r="4" spans="2:11" ht="15" thickBot="1" x14ac:dyDescent="0.4">
      <c r="B4" s="232"/>
      <c r="C4" s="232"/>
      <c r="D4" s="133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</row>
    <row r="5" spans="2:11" ht="15" thickBot="1" x14ac:dyDescent="0.4">
      <c r="B5" s="194"/>
      <c r="C5" s="248"/>
      <c r="D5" s="667" t="s">
        <v>533</v>
      </c>
      <c r="E5" s="668"/>
      <c r="F5" s="668"/>
      <c r="G5" s="664"/>
      <c r="H5" s="669" t="s">
        <v>534</v>
      </c>
      <c r="I5" s="670" t="s">
        <v>535</v>
      </c>
    </row>
    <row r="6" spans="2:11" ht="52.5" thickBot="1" x14ac:dyDescent="0.4">
      <c r="B6" s="196"/>
      <c r="C6" s="248"/>
      <c r="D6" s="249"/>
      <c r="E6" s="667" t="s">
        <v>536</v>
      </c>
      <c r="F6" s="669"/>
      <c r="G6" s="250" t="s">
        <v>537</v>
      </c>
      <c r="H6" s="685"/>
      <c r="I6" s="687"/>
    </row>
    <row r="7" spans="2:11" x14ac:dyDescent="0.35">
      <c r="B7" s="232"/>
      <c r="C7" s="232"/>
      <c r="D7" s="249"/>
      <c r="E7" s="688"/>
      <c r="F7" s="670" t="s">
        <v>529</v>
      </c>
      <c r="G7" s="688"/>
      <c r="H7" s="685"/>
      <c r="I7" s="687"/>
    </row>
    <row r="8" spans="2:11" ht="93.5" customHeight="1" thickBot="1" x14ac:dyDescent="0.4">
      <c r="B8" s="232"/>
      <c r="C8" s="232"/>
      <c r="D8" s="251"/>
      <c r="E8" s="689"/>
      <c r="F8" s="672"/>
      <c r="G8" s="690"/>
      <c r="H8" s="686"/>
      <c r="I8" s="671"/>
    </row>
    <row r="9" spans="2:11" ht="36" customHeight="1" thickBot="1" x14ac:dyDescent="0.4">
      <c r="B9" s="238" t="s">
        <v>31</v>
      </c>
      <c r="C9" s="239" t="s">
        <v>538</v>
      </c>
      <c r="D9" s="403">
        <v>124938.133</v>
      </c>
      <c r="E9" s="403">
        <v>10149.531000000001</v>
      </c>
      <c r="F9" s="403">
        <v>10149.531000000001</v>
      </c>
      <c r="G9" s="403">
        <v>124938.133</v>
      </c>
      <c r="H9" s="403">
        <v>-7253.14</v>
      </c>
      <c r="I9" s="404">
        <v>0</v>
      </c>
      <c r="K9" s="252"/>
    </row>
    <row r="10" spans="2:11" ht="34.5" customHeight="1" thickBot="1" x14ac:dyDescent="0.4">
      <c r="B10" s="242" t="s">
        <v>37</v>
      </c>
      <c r="C10" s="243" t="s">
        <v>539</v>
      </c>
      <c r="D10" s="403">
        <v>85006.709000000003</v>
      </c>
      <c r="E10" s="403">
        <v>1167.5409999999999</v>
      </c>
      <c r="F10" s="403">
        <v>1167.5409999999999</v>
      </c>
      <c r="G10" s="403">
        <v>85006.709000000003</v>
      </c>
      <c r="H10" s="403">
        <v>-840.30899999999997</v>
      </c>
      <c r="I10" s="404">
        <v>0</v>
      </c>
      <c r="K10" s="252"/>
    </row>
    <row r="11" spans="2:11" ht="40" customHeight="1" thickBot="1" x14ac:dyDescent="0.4">
      <c r="B11" s="242" t="s">
        <v>488</v>
      </c>
      <c r="C11" s="243" t="s">
        <v>540</v>
      </c>
      <c r="D11" s="403">
        <v>5069215.4730000002</v>
      </c>
      <c r="E11" s="403">
        <v>288623.52</v>
      </c>
      <c r="F11" s="403">
        <v>288623.52</v>
      </c>
      <c r="G11" s="403">
        <v>5069211.0559999999</v>
      </c>
      <c r="H11" s="403">
        <v>-140104.728</v>
      </c>
      <c r="I11" s="404">
        <v>0</v>
      </c>
      <c r="K11" s="252"/>
    </row>
    <row r="12" spans="2:11" ht="106.5" customHeight="1" thickBot="1" x14ac:dyDescent="0.4">
      <c r="B12" s="242" t="s">
        <v>490</v>
      </c>
      <c r="C12" s="243" t="s">
        <v>541</v>
      </c>
      <c r="D12" s="403">
        <v>107304.376</v>
      </c>
      <c r="E12" s="403">
        <v>727.26199999999994</v>
      </c>
      <c r="F12" s="403">
        <v>727.26199999999994</v>
      </c>
      <c r="G12" s="403">
        <v>107304.376</v>
      </c>
      <c r="H12" s="403">
        <v>-1370.279</v>
      </c>
      <c r="I12" s="404">
        <v>0</v>
      </c>
      <c r="K12" s="252"/>
    </row>
    <row r="13" spans="2:11" ht="15" thickBot="1" x14ac:dyDescent="0.4">
      <c r="B13" s="242" t="s">
        <v>492</v>
      </c>
      <c r="C13" s="243" t="s">
        <v>542</v>
      </c>
      <c r="D13" s="403">
        <v>185154.24900000001</v>
      </c>
      <c r="E13" s="403">
        <v>3533.2269999999999</v>
      </c>
      <c r="F13" s="403">
        <v>3533.2269999999999</v>
      </c>
      <c r="G13" s="403">
        <v>185154.24900000001</v>
      </c>
      <c r="H13" s="403">
        <v>-2587.4740000000002</v>
      </c>
      <c r="I13" s="404">
        <v>0</v>
      </c>
      <c r="K13" s="252"/>
    </row>
    <row r="14" spans="2:11" ht="15" thickBot="1" x14ac:dyDescent="0.4">
      <c r="B14" s="242" t="s">
        <v>494</v>
      </c>
      <c r="C14" s="243" t="s">
        <v>543</v>
      </c>
      <c r="D14" s="403">
        <v>1299804.94</v>
      </c>
      <c r="E14" s="403">
        <v>54592.262000000002</v>
      </c>
      <c r="F14" s="403">
        <v>54592.262000000002</v>
      </c>
      <c r="G14" s="403">
        <v>1299804.94</v>
      </c>
      <c r="H14" s="403">
        <v>-38018.553</v>
      </c>
      <c r="I14" s="404">
        <v>0</v>
      </c>
      <c r="K14" s="252"/>
    </row>
    <row r="15" spans="2:11" ht="26.5" thickBot="1" x14ac:dyDescent="0.4">
      <c r="B15" s="242" t="s">
        <v>496</v>
      </c>
      <c r="C15" s="243" t="s">
        <v>544</v>
      </c>
      <c r="D15" s="403">
        <v>5761854.8020000001</v>
      </c>
      <c r="E15" s="403">
        <v>120842.423</v>
      </c>
      <c r="F15" s="403">
        <v>120842.423</v>
      </c>
      <c r="G15" s="403">
        <v>5761850.1560000004</v>
      </c>
      <c r="H15" s="403">
        <v>-95915.398000000001</v>
      </c>
      <c r="I15" s="404">
        <v>0</v>
      </c>
      <c r="K15" s="252"/>
    </row>
    <row r="16" spans="2:11" ht="26.5" thickBot="1" x14ac:dyDescent="0.4">
      <c r="B16" s="242" t="s">
        <v>498</v>
      </c>
      <c r="C16" s="243" t="s">
        <v>545</v>
      </c>
      <c r="D16" s="403">
        <v>3135358.8730000001</v>
      </c>
      <c r="E16" s="403">
        <v>135005.666</v>
      </c>
      <c r="F16" s="403">
        <v>135005.666</v>
      </c>
      <c r="G16" s="403">
        <v>3135320.0720000002</v>
      </c>
      <c r="H16" s="403">
        <v>-57066.608</v>
      </c>
      <c r="I16" s="404">
        <v>0</v>
      </c>
      <c r="K16" s="252"/>
    </row>
    <row r="17" spans="2:11" ht="52.5" thickBot="1" x14ac:dyDescent="0.4">
      <c r="B17" s="242" t="s">
        <v>500</v>
      </c>
      <c r="C17" s="243" t="s">
        <v>546</v>
      </c>
      <c r="D17" s="403">
        <v>205964.95199999999</v>
      </c>
      <c r="E17" s="403">
        <v>80372.638000000006</v>
      </c>
      <c r="F17" s="403">
        <v>80372.638000000006</v>
      </c>
      <c r="G17" s="403">
        <v>205964.95199999999</v>
      </c>
      <c r="H17" s="403">
        <v>-44073.067000000003</v>
      </c>
      <c r="I17" s="404">
        <v>0</v>
      </c>
      <c r="K17" s="252"/>
    </row>
    <row r="18" spans="2:11" ht="26.5" thickBot="1" x14ac:dyDescent="0.4">
      <c r="B18" s="242" t="s">
        <v>502</v>
      </c>
      <c r="C18" s="243" t="s">
        <v>547</v>
      </c>
      <c r="D18" s="403">
        <v>1073666.7209999999</v>
      </c>
      <c r="E18" s="403">
        <v>10712.502</v>
      </c>
      <c r="F18" s="403">
        <v>10712.502</v>
      </c>
      <c r="G18" s="403">
        <v>1073666.7209999999</v>
      </c>
      <c r="H18" s="403">
        <v>-15208.975</v>
      </c>
      <c r="I18" s="404">
        <v>0</v>
      </c>
      <c r="K18" s="252"/>
    </row>
    <row r="19" spans="2:11" ht="26.5" thickBot="1" x14ac:dyDescent="0.4">
      <c r="B19" s="242" t="s">
        <v>503</v>
      </c>
      <c r="C19" s="243" t="s">
        <v>548</v>
      </c>
      <c r="D19" s="403">
        <v>116264.266</v>
      </c>
      <c r="E19" s="403">
        <v>4442.2669999999998</v>
      </c>
      <c r="F19" s="405">
        <v>4442.2669999999998</v>
      </c>
      <c r="G19" s="403">
        <v>116264.266</v>
      </c>
      <c r="H19" s="403">
        <v>-3356.636</v>
      </c>
      <c r="I19" s="404">
        <v>0</v>
      </c>
      <c r="K19" s="252"/>
    </row>
    <row r="20" spans="2:11" ht="45" customHeight="1" thickBot="1" x14ac:dyDescent="0.4">
      <c r="B20" s="242" t="s">
        <v>504</v>
      </c>
      <c r="C20" s="243" t="s">
        <v>549</v>
      </c>
      <c r="D20" s="403">
        <v>1111924.5430000001</v>
      </c>
      <c r="E20" s="403">
        <v>13815.592000000001</v>
      </c>
      <c r="F20" s="403">
        <v>13815.592000000001</v>
      </c>
      <c r="G20" s="403">
        <v>1111924.5430000001</v>
      </c>
      <c r="H20" s="403">
        <v>-11349.361999999999</v>
      </c>
      <c r="I20" s="404">
        <v>0</v>
      </c>
      <c r="K20" s="252"/>
    </row>
    <row r="21" spans="2:11" ht="39.5" thickBot="1" x14ac:dyDescent="0.4">
      <c r="B21" s="242" t="s">
        <v>505</v>
      </c>
      <c r="C21" s="243" t="s">
        <v>550</v>
      </c>
      <c r="D21" s="403">
        <v>314368.84999999998</v>
      </c>
      <c r="E21" s="403">
        <v>17427.356</v>
      </c>
      <c r="F21" s="403">
        <v>17427.356</v>
      </c>
      <c r="G21" s="403">
        <v>314364.90000000002</v>
      </c>
      <c r="H21" s="403">
        <v>-14281.168</v>
      </c>
      <c r="I21" s="404">
        <v>0</v>
      </c>
      <c r="K21" s="252"/>
    </row>
    <row r="22" spans="2:11" ht="65.5" thickBot="1" x14ac:dyDescent="0.4">
      <c r="B22" s="242" t="s">
        <v>506</v>
      </c>
      <c r="C22" s="243" t="s">
        <v>551</v>
      </c>
      <c r="D22" s="403">
        <v>641192.78</v>
      </c>
      <c r="E22" s="403">
        <v>68409.02</v>
      </c>
      <c r="F22" s="403">
        <v>68409.02</v>
      </c>
      <c r="G22" s="403">
        <v>641192.78</v>
      </c>
      <c r="H22" s="403">
        <v>-23332.190999999999</v>
      </c>
      <c r="I22" s="404">
        <v>0</v>
      </c>
      <c r="K22" s="252"/>
    </row>
    <row r="23" spans="2:11" ht="78.5" thickBot="1" x14ac:dyDescent="0.4">
      <c r="B23" s="242" t="s">
        <v>507</v>
      </c>
      <c r="C23" s="243" t="s">
        <v>552</v>
      </c>
      <c r="D23" s="403">
        <v>161.66499999999999</v>
      </c>
      <c r="E23" s="403">
        <v>0</v>
      </c>
      <c r="F23" s="403">
        <v>0</v>
      </c>
      <c r="G23" s="403">
        <v>161.66499999999999</v>
      </c>
      <c r="H23" s="403">
        <v>-0.42299999999999999</v>
      </c>
      <c r="I23" s="404">
        <v>0</v>
      </c>
      <c r="K23" s="252"/>
    </row>
    <row r="24" spans="2:11" ht="15" thickBot="1" x14ac:dyDescent="0.4">
      <c r="B24" s="242" t="s">
        <v>509</v>
      </c>
      <c r="C24" s="243" t="s">
        <v>553</v>
      </c>
      <c r="D24" s="403">
        <v>44917.468999999997</v>
      </c>
      <c r="E24" s="403">
        <v>1716.7660000000001</v>
      </c>
      <c r="F24" s="403">
        <v>1716.7660000000001</v>
      </c>
      <c r="G24" s="403">
        <v>44917.468999999997</v>
      </c>
      <c r="H24" s="403">
        <v>-1294.3409999999999</v>
      </c>
      <c r="I24" s="404">
        <v>0</v>
      </c>
      <c r="K24" s="252"/>
    </row>
    <row r="25" spans="2:11" ht="26.5" thickBot="1" x14ac:dyDescent="0.4">
      <c r="B25" s="242" t="s">
        <v>510</v>
      </c>
      <c r="C25" s="243" t="s">
        <v>554</v>
      </c>
      <c r="D25" s="403">
        <v>131840.63099999999</v>
      </c>
      <c r="E25" s="403">
        <v>2789.1750000000002</v>
      </c>
      <c r="F25" s="403">
        <v>2789.1750000000002</v>
      </c>
      <c r="G25" s="403">
        <v>131840.63099999999</v>
      </c>
      <c r="H25" s="403">
        <v>-2998.3090000000002</v>
      </c>
      <c r="I25" s="404">
        <v>0</v>
      </c>
      <c r="K25" s="252"/>
    </row>
    <row r="26" spans="2:11" ht="39.5" thickBot="1" x14ac:dyDescent="0.4">
      <c r="B26" s="242" t="s">
        <v>511</v>
      </c>
      <c r="C26" s="243" t="s">
        <v>555</v>
      </c>
      <c r="D26" s="403">
        <v>41776.858</v>
      </c>
      <c r="E26" s="403">
        <v>1553.703</v>
      </c>
      <c r="F26" s="403">
        <v>1553.703</v>
      </c>
      <c r="G26" s="403">
        <v>41776.858</v>
      </c>
      <c r="H26" s="403">
        <v>-2274.2289999999998</v>
      </c>
      <c r="I26" s="404">
        <v>0</v>
      </c>
      <c r="K26" s="252"/>
    </row>
    <row r="27" spans="2:11" ht="15" thickBot="1" x14ac:dyDescent="0.4">
      <c r="B27" s="242" t="s">
        <v>512</v>
      </c>
      <c r="C27" s="243" t="s">
        <v>556</v>
      </c>
      <c r="D27" s="403">
        <v>378177.61800000002</v>
      </c>
      <c r="E27" s="403">
        <v>32985.648000000001</v>
      </c>
      <c r="F27" s="403">
        <v>32985.648000000001</v>
      </c>
      <c r="G27" s="403">
        <v>378177.61800000002</v>
      </c>
      <c r="H27" s="403">
        <v>-14481.621999999999</v>
      </c>
      <c r="I27" s="404">
        <v>0</v>
      </c>
      <c r="K27" s="252"/>
    </row>
    <row r="28" spans="2:11" ht="15" thickBot="1" x14ac:dyDescent="0.4">
      <c r="B28" s="244" t="s">
        <v>513</v>
      </c>
      <c r="C28" s="245" t="s">
        <v>38</v>
      </c>
      <c r="D28" s="406">
        <v>19828893.908</v>
      </c>
      <c r="E28" s="406">
        <v>848866.09900000005</v>
      </c>
      <c r="F28" s="406">
        <v>848866.09900000005</v>
      </c>
      <c r="G28" s="406">
        <v>19828842.094000001</v>
      </c>
      <c r="H28" s="406">
        <v>-475806.81199999998</v>
      </c>
      <c r="I28" s="406">
        <v>0</v>
      </c>
      <c r="K28" s="252"/>
    </row>
    <row r="29" spans="2:11" x14ac:dyDescent="0.35">
      <c r="B29" s="23"/>
    </row>
    <row r="32" spans="2:11" x14ac:dyDescent="0.35">
      <c r="B32" s="223"/>
    </row>
    <row r="33" spans="2:9" x14ac:dyDescent="0.35">
      <c r="B33" s="247"/>
      <c r="E33" s="691"/>
      <c r="F33" s="691"/>
    </row>
    <row r="34" spans="2:9" x14ac:dyDescent="0.35">
      <c r="B34" s="253"/>
      <c r="C34" s="253"/>
      <c r="D34" s="224"/>
      <c r="E34" s="224"/>
      <c r="F34" s="224"/>
      <c r="G34" s="224"/>
      <c r="H34" s="224"/>
      <c r="I34" s="224"/>
    </row>
    <row r="35" spans="2:9" x14ac:dyDescent="0.35">
      <c r="B35" s="253"/>
      <c r="C35" s="253"/>
      <c r="D35" s="692"/>
      <c r="E35" s="692"/>
      <c r="F35" s="692"/>
      <c r="G35" s="692"/>
      <c r="H35" s="692"/>
      <c r="I35" s="692"/>
    </row>
    <row r="36" spans="2:9" x14ac:dyDescent="0.35">
      <c r="B36" s="253"/>
      <c r="C36" s="253"/>
      <c r="D36" s="224"/>
      <c r="E36" s="692"/>
      <c r="F36" s="692"/>
      <c r="G36" s="224"/>
      <c r="H36" s="692"/>
      <c r="I36" s="692"/>
    </row>
    <row r="37" spans="2:9" x14ac:dyDescent="0.35">
      <c r="B37" s="253"/>
      <c r="C37" s="253"/>
      <c r="D37" s="224"/>
      <c r="E37" s="693"/>
      <c r="F37" s="692"/>
      <c r="G37" s="693"/>
      <c r="H37" s="692"/>
      <c r="I37" s="692"/>
    </row>
    <row r="38" spans="2:9" ht="24" customHeight="1" x14ac:dyDescent="0.35">
      <c r="B38" s="253"/>
      <c r="C38" s="253"/>
      <c r="D38" s="224"/>
      <c r="E38" s="693"/>
      <c r="F38" s="692"/>
      <c r="G38" s="693"/>
      <c r="H38" s="692"/>
      <c r="I38" s="692"/>
    </row>
    <row r="39" spans="2:9" x14ac:dyDescent="0.35">
      <c r="B39" s="254"/>
      <c r="C39" s="253"/>
      <c r="D39" s="255"/>
      <c r="E39" s="255"/>
      <c r="F39" s="255"/>
      <c r="G39" s="255"/>
      <c r="H39" s="255"/>
      <c r="I39" s="253"/>
    </row>
    <row r="40" spans="2:9" x14ac:dyDescent="0.35">
      <c r="B40" s="254"/>
      <c r="C40" s="253"/>
      <c r="D40" s="255"/>
      <c r="E40" s="255"/>
      <c r="F40" s="255"/>
      <c r="G40" s="255"/>
      <c r="H40" s="255"/>
      <c r="I40" s="253"/>
    </row>
    <row r="41" spans="2:9" x14ac:dyDescent="0.35">
      <c r="B41" s="254"/>
      <c r="C41" s="253"/>
      <c r="D41" s="255"/>
      <c r="E41" s="255"/>
      <c r="F41" s="255"/>
      <c r="G41" s="255"/>
      <c r="H41" s="255"/>
      <c r="I41" s="253"/>
    </row>
    <row r="42" spans="2:9" x14ac:dyDescent="0.35">
      <c r="B42" s="254"/>
      <c r="C42" s="253"/>
      <c r="D42" s="255"/>
      <c r="E42" s="255"/>
      <c r="F42" s="255"/>
      <c r="G42" s="255"/>
      <c r="H42" s="255"/>
      <c r="I42" s="253"/>
    </row>
    <row r="43" spans="2:9" x14ac:dyDescent="0.35">
      <c r="B43" s="254"/>
      <c r="C43" s="253"/>
      <c r="D43" s="255"/>
      <c r="E43" s="255"/>
      <c r="F43" s="255"/>
      <c r="G43" s="255"/>
      <c r="H43" s="255"/>
      <c r="I43" s="253"/>
    </row>
    <row r="44" spans="2:9" x14ac:dyDescent="0.35">
      <c r="B44" s="254"/>
      <c r="C44" s="253"/>
      <c r="D44" s="255"/>
      <c r="E44" s="255"/>
      <c r="F44" s="255"/>
      <c r="G44" s="255"/>
      <c r="H44" s="255"/>
      <c r="I44" s="253"/>
    </row>
    <row r="45" spans="2:9" x14ac:dyDescent="0.35">
      <c r="B45" s="254"/>
      <c r="C45" s="253"/>
      <c r="D45" s="255"/>
      <c r="E45" s="255"/>
      <c r="F45" s="255"/>
      <c r="G45" s="255"/>
      <c r="H45" s="255"/>
      <c r="I45" s="253"/>
    </row>
    <row r="46" spans="2:9" x14ac:dyDescent="0.35">
      <c r="B46" s="254"/>
      <c r="C46" s="253"/>
      <c r="D46" s="255"/>
      <c r="E46" s="255"/>
      <c r="F46" s="255"/>
      <c r="G46" s="255"/>
      <c r="H46" s="255"/>
      <c r="I46" s="253"/>
    </row>
    <row r="47" spans="2:9" x14ac:dyDescent="0.35">
      <c r="B47" s="254"/>
      <c r="C47" s="253"/>
      <c r="D47" s="255"/>
      <c r="E47" s="255"/>
      <c r="F47" s="255"/>
      <c r="G47" s="255"/>
      <c r="H47" s="255"/>
      <c r="I47" s="253"/>
    </row>
    <row r="48" spans="2:9" x14ac:dyDescent="0.35">
      <c r="B48" s="254"/>
      <c r="C48" s="253"/>
      <c r="D48" s="255"/>
      <c r="E48" s="255"/>
      <c r="F48" s="255"/>
      <c r="G48" s="255"/>
      <c r="H48" s="255"/>
      <c r="I48" s="253"/>
    </row>
    <row r="49" spans="2:9" x14ac:dyDescent="0.35">
      <c r="B49" s="254"/>
      <c r="C49" s="253"/>
      <c r="D49" s="255"/>
      <c r="E49" s="255"/>
      <c r="F49" s="255"/>
      <c r="G49" s="255"/>
      <c r="H49" s="255"/>
      <c r="I49" s="253"/>
    </row>
    <row r="50" spans="2:9" x14ac:dyDescent="0.35">
      <c r="B50" s="254"/>
      <c r="C50" s="253"/>
      <c r="D50" s="255"/>
      <c r="E50" s="255"/>
      <c r="F50" s="255"/>
      <c r="G50" s="255"/>
      <c r="H50" s="255"/>
      <c r="I50" s="253"/>
    </row>
    <row r="51" spans="2:9" x14ac:dyDescent="0.35">
      <c r="B51" s="254"/>
      <c r="C51" s="253"/>
      <c r="D51" s="255"/>
      <c r="E51" s="255"/>
      <c r="F51" s="255"/>
      <c r="G51" s="255"/>
      <c r="H51" s="255"/>
      <c r="I51" s="253"/>
    </row>
    <row r="52" spans="2:9" x14ac:dyDescent="0.35">
      <c r="B52" s="254"/>
      <c r="C52" s="253"/>
      <c r="D52" s="255"/>
      <c r="E52" s="255"/>
      <c r="F52" s="255"/>
      <c r="G52" s="255"/>
      <c r="H52" s="255"/>
      <c r="I52" s="253"/>
    </row>
    <row r="53" spans="2:9" x14ac:dyDescent="0.35">
      <c r="B53" s="254"/>
      <c r="C53" s="253"/>
      <c r="D53" s="255"/>
      <c r="E53" s="255"/>
      <c r="F53" s="255"/>
      <c r="G53" s="255"/>
      <c r="H53" s="255"/>
      <c r="I53" s="253"/>
    </row>
    <row r="54" spans="2:9" x14ac:dyDescent="0.35">
      <c r="B54" s="254"/>
      <c r="C54" s="253"/>
      <c r="D54" s="255"/>
      <c r="E54" s="255"/>
      <c r="F54" s="255"/>
      <c r="G54" s="255"/>
      <c r="H54" s="255"/>
      <c r="I54" s="253"/>
    </row>
    <row r="55" spans="2:9" x14ac:dyDescent="0.35">
      <c r="B55" s="254"/>
      <c r="C55" s="253"/>
      <c r="D55" s="255"/>
      <c r="E55" s="255"/>
      <c r="F55" s="255"/>
      <c r="G55" s="255"/>
      <c r="H55" s="255"/>
      <c r="I55" s="253"/>
    </row>
    <row r="56" spans="2:9" x14ac:dyDescent="0.35">
      <c r="B56" s="254"/>
      <c r="C56" s="253"/>
      <c r="D56" s="255"/>
      <c r="E56" s="255"/>
      <c r="F56" s="255"/>
      <c r="G56" s="255"/>
      <c r="H56" s="255"/>
      <c r="I56" s="253"/>
    </row>
    <row r="57" spans="2:9" x14ac:dyDescent="0.35">
      <c r="B57" s="254"/>
      <c r="C57" s="253"/>
      <c r="D57" s="255"/>
      <c r="E57" s="255"/>
      <c r="F57" s="255"/>
      <c r="G57" s="255"/>
      <c r="H57" s="255"/>
      <c r="I57" s="253"/>
    </row>
    <row r="58" spans="2:9" x14ac:dyDescent="0.35">
      <c r="B58" s="256"/>
      <c r="C58" s="257"/>
      <c r="D58" s="258"/>
      <c r="E58" s="258"/>
      <c r="F58" s="258"/>
      <c r="G58" s="258"/>
      <c r="H58" s="258"/>
      <c r="I58" s="257"/>
    </row>
  </sheetData>
  <sheetProtection algorithmName="SHA-512" hashValue="Outr0cvIMmdjVzhQGhM8xpUadprJ611ibZadwjkvTmPnsUtXLCpFV0ly3x7FStR4TLxOIxTGaoz0yjgECJShgQ==" saltValue="T5VFL315DBgFKQjIY+jowg==" spinCount="100000" sheet="1" objects="1" scenarios="1"/>
  <mergeCells count="16">
    <mergeCell ref="E33:F33"/>
    <mergeCell ref="D35:G35"/>
    <mergeCell ref="H35:H38"/>
    <mergeCell ref="I35:I38"/>
    <mergeCell ref="E36:F36"/>
    <mergeCell ref="E37:E38"/>
    <mergeCell ref="F37:F38"/>
    <mergeCell ref="G37:G38"/>
    <mergeCell ref="E3:F3"/>
    <mergeCell ref="D5:G5"/>
    <mergeCell ref="H5:H8"/>
    <mergeCell ref="I5:I8"/>
    <mergeCell ref="E6:F6"/>
    <mergeCell ref="E7:E8"/>
    <mergeCell ref="F7:F8"/>
    <mergeCell ref="G7:G8"/>
  </mergeCells>
  <pageMargins left="0.7" right="0.7" top="0.75" bottom="0.75" header="0.3" footer="0.3"/>
  <pageSetup paperSize="9" orientation="portrait" r:id="rId1"/>
  <ignoredErrors>
    <ignoredError sqref="B9:B2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7CBE-D744-495C-AF02-4FC29B6FEE48}">
  <sheetPr codeName="Arkusz26"/>
  <dimension ref="B2:F17"/>
  <sheetViews>
    <sheetView workbookViewId="0"/>
  </sheetViews>
  <sheetFormatPr defaultRowHeight="13.5" x14ac:dyDescent="0.35"/>
  <cols>
    <col min="1" max="2" width="8.796875" style="1"/>
    <col min="3" max="3" width="37.8984375" style="1" customWidth="1"/>
    <col min="4" max="4" width="35.19921875" style="1" customWidth="1"/>
    <col min="5" max="5" width="16.69921875" style="1" customWidth="1"/>
    <col min="6" max="6" width="16.59765625" style="1" customWidth="1"/>
    <col min="7" max="16384" width="8.796875" style="1"/>
  </cols>
  <sheetData>
    <row r="2" spans="2:6" ht="15.5" x14ac:dyDescent="0.35">
      <c r="B2" s="15" t="s">
        <v>557</v>
      </c>
      <c r="C2" s="5"/>
      <c r="D2" s="5"/>
    </row>
    <row r="3" spans="2:6" ht="14.5" x14ac:dyDescent="0.35">
      <c r="B3" s="9"/>
      <c r="E3" s="10"/>
      <c r="F3" s="3" t="s">
        <v>1</v>
      </c>
    </row>
    <row r="4" spans="2:6" ht="14.5" x14ac:dyDescent="0.35">
      <c r="B4" s="9"/>
      <c r="C4" s="12"/>
      <c r="D4" s="11"/>
    </row>
    <row r="5" spans="2:6" x14ac:dyDescent="0.35">
      <c r="B5" s="694"/>
      <c r="C5" s="694"/>
      <c r="D5" s="24"/>
      <c r="E5" s="353" t="s">
        <v>3</v>
      </c>
      <c r="F5" s="353" t="s">
        <v>4</v>
      </c>
    </row>
    <row r="6" spans="2:6" x14ac:dyDescent="0.35">
      <c r="B6" s="694"/>
      <c r="C6" s="694"/>
      <c r="D6" s="24"/>
      <c r="E6" s="695" t="s">
        <v>558</v>
      </c>
      <c r="F6" s="695"/>
    </row>
    <row r="7" spans="2:6" x14ac:dyDescent="0.35">
      <c r="B7" s="694"/>
      <c r="C7" s="694"/>
      <c r="D7" s="232"/>
      <c r="E7" s="695"/>
      <c r="F7" s="695"/>
    </row>
    <row r="8" spans="2:6" ht="52" x14ac:dyDescent="0.35">
      <c r="B8" s="694"/>
      <c r="C8" s="694"/>
      <c r="D8" s="232"/>
      <c r="E8" s="352" t="s">
        <v>559</v>
      </c>
      <c r="F8" s="352" t="s">
        <v>560</v>
      </c>
    </row>
    <row r="9" spans="2:6" x14ac:dyDescent="0.35">
      <c r="B9" s="379" t="s">
        <v>31</v>
      </c>
      <c r="C9" s="628" t="s">
        <v>294</v>
      </c>
      <c r="D9" s="628"/>
      <c r="E9" s="373">
        <v>0</v>
      </c>
      <c r="F9" s="373">
        <v>0</v>
      </c>
    </row>
    <row r="10" spans="2:6" x14ac:dyDescent="0.35">
      <c r="B10" s="379" t="s">
        <v>37</v>
      </c>
      <c r="C10" s="628" t="s">
        <v>561</v>
      </c>
      <c r="D10" s="628"/>
      <c r="E10" s="373">
        <v>9582.7819999999992</v>
      </c>
      <c r="F10" s="373">
        <v>-137.05600000000001</v>
      </c>
    </row>
    <row r="11" spans="2:6" x14ac:dyDescent="0.35">
      <c r="B11" s="380" t="s">
        <v>488</v>
      </c>
      <c r="C11" s="697" t="s">
        <v>562</v>
      </c>
      <c r="D11" s="697"/>
      <c r="E11" s="373">
        <v>76.775999999999996</v>
      </c>
      <c r="F11" s="373">
        <v>-44.076000000000001</v>
      </c>
    </row>
    <row r="12" spans="2:6" x14ac:dyDescent="0.35">
      <c r="B12" s="380" t="s">
        <v>490</v>
      </c>
      <c r="C12" s="697" t="s">
        <v>563</v>
      </c>
      <c r="D12" s="697"/>
      <c r="E12" s="373">
        <v>0</v>
      </c>
      <c r="F12" s="373">
        <v>0</v>
      </c>
    </row>
    <row r="13" spans="2:6" x14ac:dyDescent="0.35">
      <c r="B13" s="380" t="s">
        <v>492</v>
      </c>
      <c r="C13" s="697" t="s">
        <v>564</v>
      </c>
      <c r="D13" s="697"/>
      <c r="E13" s="373">
        <v>9506.0059999999994</v>
      </c>
      <c r="F13" s="373">
        <v>-92.98</v>
      </c>
    </row>
    <row r="14" spans="2:6" x14ac:dyDescent="0.35">
      <c r="B14" s="380" t="s">
        <v>494</v>
      </c>
      <c r="C14" s="697" t="s">
        <v>565</v>
      </c>
      <c r="D14" s="697"/>
      <c r="E14" s="373">
        <v>0</v>
      </c>
      <c r="F14" s="373">
        <v>0</v>
      </c>
    </row>
    <row r="15" spans="2:6" x14ac:dyDescent="0.35">
      <c r="B15" s="380" t="s">
        <v>496</v>
      </c>
      <c r="C15" s="697" t="s">
        <v>566</v>
      </c>
      <c r="D15" s="697"/>
      <c r="E15" s="373">
        <v>0</v>
      </c>
      <c r="F15" s="373">
        <v>0</v>
      </c>
    </row>
    <row r="16" spans="2:6" x14ac:dyDescent="0.35">
      <c r="B16" s="381" t="s">
        <v>498</v>
      </c>
      <c r="C16" s="696" t="s">
        <v>38</v>
      </c>
      <c r="D16" s="696"/>
      <c r="E16" s="386">
        <v>9582.7819999999992</v>
      </c>
      <c r="F16" s="386">
        <v>-137.05600000000001</v>
      </c>
    </row>
    <row r="17" spans="2:2" x14ac:dyDescent="0.35">
      <c r="B17" s="23"/>
    </row>
  </sheetData>
  <sheetProtection algorithmName="SHA-512" hashValue="eCic0po1GI8cPw8VRDgD61xPra/K91OHzEZj1iIBMNtJGLIsjqMdZWZ2CpmA6SbA4+6eWuaN7zoiSFC4ORb8qw==" saltValue="jCHGhjMwTz3+tSWftpXhKg==" spinCount="100000" sheet="1" objects="1" scenarios="1"/>
  <mergeCells count="13">
    <mergeCell ref="C16:D16"/>
    <mergeCell ref="C10:D10"/>
    <mergeCell ref="C11:D11"/>
    <mergeCell ref="C12:D12"/>
    <mergeCell ref="C13:D13"/>
    <mergeCell ref="C14:D14"/>
    <mergeCell ref="C15:D15"/>
    <mergeCell ref="C9:D9"/>
    <mergeCell ref="B5:C5"/>
    <mergeCell ref="B6:C6"/>
    <mergeCell ref="E6:F7"/>
    <mergeCell ref="B7:C7"/>
    <mergeCell ref="B8:C8"/>
  </mergeCells>
  <conditionalFormatting sqref="D6:D8">
    <cfRule type="cellIs" dxfId="23" priority="1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B9:B16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9759-B914-42AC-A7C5-75033D95699C}">
  <sheetPr codeName="Arkusz27"/>
  <dimension ref="A2:J24"/>
  <sheetViews>
    <sheetView workbookViewId="0"/>
  </sheetViews>
  <sheetFormatPr defaultColWidth="10.09765625" defaultRowHeight="13" x14ac:dyDescent="0.3"/>
  <cols>
    <col min="1" max="1" width="10.09765625" style="24"/>
    <col min="2" max="2" width="6.8984375" style="24" customWidth="1"/>
    <col min="3" max="3" width="60.5" style="24" customWidth="1"/>
    <col min="4" max="4" width="21.19921875" style="24" customWidth="1"/>
    <col min="5" max="5" width="29.69921875" style="24" customWidth="1"/>
    <col min="6" max="6" width="26.09765625" style="24" customWidth="1"/>
    <col min="7" max="7" width="23.296875" style="24" customWidth="1"/>
    <col min="8" max="8" width="31.09765625" style="24" customWidth="1"/>
    <col min="9" max="16384" width="10.09765625" style="24"/>
  </cols>
  <sheetData>
    <row r="2" spans="1:10" ht="14.5" x14ac:dyDescent="0.3">
      <c r="C2" s="265"/>
      <c r="D2" s="265"/>
      <c r="E2" s="265"/>
      <c r="F2" s="265"/>
      <c r="G2" s="265"/>
      <c r="H2" s="265"/>
      <c r="I2" s="265"/>
      <c r="J2" s="232"/>
    </row>
    <row r="3" spans="1:10" ht="21" x14ac:dyDescent="0.5">
      <c r="A3" s="266"/>
      <c r="C3" s="267" t="s">
        <v>569</v>
      </c>
      <c r="D3" s="268"/>
      <c r="E3" s="268"/>
      <c r="F3" s="268"/>
      <c r="G3" s="285"/>
      <c r="H3" s="3" t="s">
        <v>1</v>
      </c>
      <c r="J3" s="232"/>
    </row>
    <row r="4" spans="1:10" x14ac:dyDescent="0.3">
      <c r="G4" s="196"/>
      <c r="H4" s="3"/>
    </row>
    <row r="7" spans="1:10" ht="26" x14ac:dyDescent="0.3">
      <c r="C7" s="121"/>
      <c r="D7" s="269" t="s">
        <v>570</v>
      </c>
      <c r="E7" s="270" t="s">
        <v>571</v>
      </c>
      <c r="F7" s="271"/>
      <c r="G7" s="271"/>
      <c r="H7" s="272"/>
      <c r="I7" s="232"/>
      <c r="J7" s="232"/>
    </row>
    <row r="8" spans="1:10" ht="26" x14ac:dyDescent="0.3">
      <c r="C8" s="121"/>
      <c r="D8" s="273"/>
      <c r="E8" s="274"/>
      <c r="F8" s="269" t="s">
        <v>572</v>
      </c>
      <c r="G8" s="270" t="s">
        <v>573</v>
      </c>
      <c r="H8" s="275"/>
      <c r="I8" s="232"/>
      <c r="J8" s="232"/>
    </row>
    <row r="9" spans="1:10" ht="26" x14ac:dyDescent="0.3">
      <c r="C9" s="121"/>
      <c r="D9" s="276"/>
      <c r="E9" s="277"/>
      <c r="F9" s="276"/>
      <c r="G9" s="277"/>
      <c r="H9" s="269" t="s">
        <v>574</v>
      </c>
      <c r="I9" s="232"/>
      <c r="J9" s="232"/>
    </row>
    <row r="10" spans="1:10" x14ac:dyDescent="0.3">
      <c r="C10" s="121"/>
      <c r="D10" s="124" t="s">
        <v>3</v>
      </c>
      <c r="E10" s="125" t="s">
        <v>4</v>
      </c>
      <c r="F10" s="124" t="s">
        <v>5</v>
      </c>
      <c r="G10" s="125" t="s">
        <v>6</v>
      </c>
      <c r="H10" s="124" t="s">
        <v>7</v>
      </c>
      <c r="I10" s="232"/>
      <c r="J10" s="232"/>
    </row>
    <row r="11" spans="1:10" x14ac:dyDescent="0.3">
      <c r="B11" s="124">
        <v>1</v>
      </c>
      <c r="C11" s="128" t="s">
        <v>486</v>
      </c>
      <c r="D11" s="278">
        <v>85205965.937000006</v>
      </c>
      <c r="E11" s="278">
        <v>55821180.618000001</v>
      </c>
      <c r="F11" s="278">
        <v>53657097.392000005</v>
      </c>
      <c r="G11" s="278">
        <v>2164083.2259999998</v>
      </c>
      <c r="H11" s="279">
        <v>0</v>
      </c>
      <c r="I11" s="232"/>
      <c r="J11" s="232"/>
    </row>
    <row r="12" spans="1:10" x14ac:dyDescent="0.3">
      <c r="B12" s="124">
        <v>2</v>
      </c>
      <c r="C12" s="128" t="s">
        <v>575</v>
      </c>
      <c r="D12" s="278">
        <v>19501511.859000005</v>
      </c>
      <c r="E12" s="278">
        <v>0</v>
      </c>
      <c r="F12" s="278">
        <v>0</v>
      </c>
      <c r="G12" s="278">
        <v>0</v>
      </c>
      <c r="H12" s="278">
        <v>0</v>
      </c>
      <c r="I12" s="232"/>
      <c r="J12" s="232"/>
    </row>
    <row r="13" spans="1:10" x14ac:dyDescent="0.3">
      <c r="B13" s="124">
        <v>3</v>
      </c>
      <c r="C13" s="128" t="s">
        <v>38</v>
      </c>
      <c r="D13" s="278">
        <v>104707477.796</v>
      </c>
      <c r="E13" s="278">
        <v>55821180.618000001</v>
      </c>
      <c r="F13" s="278">
        <v>53657097.392000005</v>
      </c>
      <c r="G13" s="280">
        <v>2164083.2259999998</v>
      </c>
      <c r="H13" s="279">
        <v>0</v>
      </c>
      <c r="I13" s="232"/>
      <c r="J13" s="232"/>
    </row>
    <row r="14" spans="1:10" x14ac:dyDescent="0.3">
      <c r="B14" s="124">
        <v>4</v>
      </c>
      <c r="C14" s="281" t="s">
        <v>576</v>
      </c>
      <c r="D14" s="282">
        <v>829074.12100000028</v>
      </c>
      <c r="E14" s="278">
        <v>869645.63500000001</v>
      </c>
      <c r="F14" s="278">
        <v>853988.17</v>
      </c>
      <c r="G14" s="283">
        <v>15657.465</v>
      </c>
      <c r="H14" s="279">
        <v>0</v>
      </c>
      <c r="I14" s="232"/>
      <c r="J14" s="232"/>
    </row>
    <row r="15" spans="1:10" x14ac:dyDescent="0.3">
      <c r="B15" s="45" t="s">
        <v>357</v>
      </c>
      <c r="C15" s="281" t="s">
        <v>577</v>
      </c>
      <c r="D15" s="282">
        <v>829074.12100000028</v>
      </c>
      <c r="E15" s="278">
        <v>869645.63500000001</v>
      </c>
      <c r="F15" s="278">
        <v>853988.17</v>
      </c>
      <c r="G15" s="278">
        <v>15657.465</v>
      </c>
      <c r="H15" s="278">
        <v>0</v>
      </c>
      <c r="I15" s="232"/>
      <c r="J15" s="232"/>
    </row>
    <row r="16" spans="1:10" x14ac:dyDescent="0.3">
      <c r="B16" s="23"/>
      <c r="C16" s="284"/>
    </row>
    <row r="19" spans="7:7" x14ac:dyDescent="0.3">
      <c r="G19" s="496"/>
    </row>
    <row r="20" spans="7:7" x14ac:dyDescent="0.3">
      <c r="G20" s="496"/>
    </row>
    <row r="21" spans="7:7" x14ac:dyDescent="0.3">
      <c r="G21" s="545"/>
    </row>
    <row r="22" spans="7:7" x14ac:dyDescent="0.3">
      <c r="G22" s="496"/>
    </row>
    <row r="23" spans="7:7" x14ac:dyDescent="0.3">
      <c r="G23" s="496"/>
    </row>
    <row r="24" spans="7:7" x14ac:dyDescent="0.3">
      <c r="G24" s="496"/>
    </row>
  </sheetData>
  <sheetProtection algorithmName="SHA-512" hashValue="KJqf7+qDZbtBpOO2lDIF7EafP2YN+tUyicZYl/6j8QV0TC8iRm0psoi9lSW4+EWTv83nBI90QxMXm1e40bgjJQ==" saltValue="eKtwpK1qgjX5oNr4c6r1rQ==" spinCount="100000" sheet="1" objects="1" scenarios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6397-B7D2-4F10-B5E4-3C9981830BA0}">
  <sheetPr codeName="Arkusz28">
    <tabColor theme="4" tint="0.59999389629810485"/>
  </sheetPr>
  <dimension ref="B2:D12"/>
  <sheetViews>
    <sheetView workbookViewId="0">
      <selection activeCell="B6" sqref="B6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579</v>
      </c>
      <c r="C2" s="17" t="s">
        <v>58</v>
      </c>
      <c r="D2" s="16" t="s">
        <v>578</v>
      </c>
    </row>
    <row r="4" spans="2:4" x14ac:dyDescent="0.35">
      <c r="B4" s="18" t="s">
        <v>581</v>
      </c>
      <c r="C4" s="17" t="s">
        <v>58</v>
      </c>
      <c r="D4" s="16" t="s">
        <v>580</v>
      </c>
    </row>
    <row r="6" spans="2:4" x14ac:dyDescent="0.35">
      <c r="B6" s="286"/>
      <c r="C6" s="17"/>
    </row>
    <row r="8" spans="2:4" x14ac:dyDescent="0.35">
      <c r="B8" s="286"/>
      <c r="C8" s="17"/>
    </row>
    <row r="10" spans="2:4" x14ac:dyDescent="0.35">
      <c r="B10" s="286"/>
      <c r="C10" s="17"/>
    </row>
    <row r="12" spans="2:4" x14ac:dyDescent="0.35">
      <c r="B12" s="286"/>
      <c r="C12" s="17"/>
    </row>
  </sheetData>
  <sheetProtection algorithmName="SHA-512" hashValue="mXg7LmfjABn2aUTkwaYkE6ZLVNG6SQYuEtby0jiyHy64CpD/NfRhEnXltivr+EKjyW9vCV44PgThl+rhYFw6ig==" saltValue="iPIEgvY30HRNxd92Miyu3g==" spinCount="100000" sheet="1" objects="1" scenarios="1"/>
  <hyperlinks>
    <hyperlink ref="B2" location="'CR4'!A1" display="EU CR4" xr:uid="{9448037F-92B9-4475-81B1-4B0563214D1C}"/>
    <hyperlink ref="B4" location="'CR5'!A1" display="EU CR5" xr:uid="{A8657E40-267B-4B0A-A78A-2AA4BC223307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50E4-D55A-4AA2-8D94-D4752621230E}">
  <sheetPr codeName="Arkusz29"/>
  <dimension ref="A2:H24"/>
  <sheetViews>
    <sheetView workbookViewId="0">
      <selection activeCell="B8" sqref="B8"/>
    </sheetView>
  </sheetViews>
  <sheetFormatPr defaultRowHeight="13" x14ac:dyDescent="0.3"/>
  <cols>
    <col min="1" max="1" width="6" style="24" customWidth="1"/>
    <col min="2" max="2" width="52.69921875" style="24" customWidth="1"/>
    <col min="3" max="8" width="16.69921875" style="24" customWidth="1"/>
    <col min="9" max="16384" width="8.796875" style="24"/>
  </cols>
  <sheetData>
    <row r="2" spans="1:8" ht="15.5" x14ac:dyDescent="0.35">
      <c r="B2" s="19" t="s">
        <v>582</v>
      </c>
      <c r="C2" s="120"/>
      <c r="D2" s="120"/>
      <c r="E2" s="120"/>
      <c r="F2" s="120"/>
    </row>
    <row r="3" spans="1:8" x14ac:dyDescent="0.3">
      <c r="H3" s="23" t="s">
        <v>1</v>
      </c>
    </row>
    <row r="4" spans="1:8" x14ac:dyDescent="0.3">
      <c r="H4" s="23" t="s">
        <v>583</v>
      </c>
    </row>
    <row r="5" spans="1:8" ht="61" customHeight="1" x14ac:dyDescent="0.3">
      <c r="A5" s="287"/>
      <c r="B5" s="695" t="s">
        <v>584</v>
      </c>
      <c r="C5" s="698" t="s">
        <v>585</v>
      </c>
      <c r="D5" s="695"/>
      <c r="E5" s="699" t="s">
        <v>586</v>
      </c>
      <c r="F5" s="698"/>
      <c r="G5" s="700" t="s">
        <v>587</v>
      </c>
      <c r="H5" s="701"/>
    </row>
    <row r="6" spans="1:8" ht="52" x14ac:dyDescent="0.3">
      <c r="A6" s="232"/>
      <c r="B6" s="695"/>
      <c r="C6" s="289" t="s">
        <v>588</v>
      </c>
      <c r="D6" s="29" t="s">
        <v>508</v>
      </c>
      <c r="E6" s="289" t="s">
        <v>588</v>
      </c>
      <c r="F6" s="29" t="s">
        <v>508</v>
      </c>
      <c r="G6" s="45" t="s">
        <v>589</v>
      </c>
      <c r="H6" s="45" t="s">
        <v>590</v>
      </c>
    </row>
    <row r="7" spans="1:8" x14ac:dyDescent="0.3">
      <c r="A7" s="232"/>
      <c r="B7" s="695"/>
      <c r="C7" s="290" t="s">
        <v>3</v>
      </c>
      <c r="D7" s="123" t="s">
        <v>4</v>
      </c>
      <c r="E7" s="123" t="s">
        <v>5</v>
      </c>
      <c r="F7" s="123" t="s">
        <v>6</v>
      </c>
      <c r="G7" s="123" t="s">
        <v>7</v>
      </c>
      <c r="H7" s="123" t="s">
        <v>8</v>
      </c>
    </row>
    <row r="8" spans="1:8" ht="26" x14ac:dyDescent="0.3">
      <c r="A8" s="29">
        <v>1</v>
      </c>
      <c r="B8" s="129" t="s">
        <v>591</v>
      </c>
      <c r="C8" s="291">
        <v>24300861.365509998</v>
      </c>
      <c r="D8" s="291">
        <v>0</v>
      </c>
      <c r="E8" s="291">
        <v>27224728.057189997</v>
      </c>
      <c r="F8" s="291">
        <v>133899.11651999998</v>
      </c>
      <c r="G8" s="291">
        <v>1435069.5373699998</v>
      </c>
      <c r="H8" s="292">
        <v>5.2454003932953762E-2</v>
      </c>
    </row>
    <row r="9" spans="1:8" ht="26" x14ac:dyDescent="0.3">
      <c r="A9" s="29">
        <v>2</v>
      </c>
      <c r="B9" s="293" t="s">
        <v>592</v>
      </c>
      <c r="C9" s="291">
        <v>90901.615359999996</v>
      </c>
      <c r="D9" s="291">
        <v>191698.1091</v>
      </c>
      <c r="E9" s="291">
        <v>90901.615359999996</v>
      </c>
      <c r="F9" s="291">
        <v>93.460335000000001</v>
      </c>
      <c r="G9" s="291">
        <v>18199.015179999999</v>
      </c>
      <c r="H9" s="292">
        <v>0.20000000045057384</v>
      </c>
    </row>
    <row r="10" spans="1:8" x14ac:dyDescent="0.3">
      <c r="A10" s="29">
        <v>3</v>
      </c>
      <c r="B10" s="293" t="s">
        <v>593</v>
      </c>
      <c r="C10" s="291">
        <v>165167.93059</v>
      </c>
      <c r="D10" s="291">
        <v>28848.752700000001</v>
      </c>
      <c r="E10" s="291">
        <v>165167.93059</v>
      </c>
      <c r="F10" s="291">
        <v>2520.765414</v>
      </c>
      <c r="G10" s="291">
        <v>83844.348870000002</v>
      </c>
      <c r="H10" s="292">
        <v>0.50000000517625831</v>
      </c>
    </row>
    <row r="11" spans="1:8" x14ac:dyDescent="0.3">
      <c r="A11" s="29">
        <v>4</v>
      </c>
      <c r="B11" s="293" t="s">
        <v>594</v>
      </c>
      <c r="C11" s="291">
        <v>77243.954750000004</v>
      </c>
      <c r="D11" s="291">
        <v>0</v>
      </c>
      <c r="E11" s="291">
        <v>77243.954750000004</v>
      </c>
      <c r="F11" s="291">
        <v>0</v>
      </c>
      <c r="G11" s="291">
        <v>0</v>
      </c>
      <c r="H11" s="292">
        <v>0</v>
      </c>
    </row>
    <row r="12" spans="1:8" x14ac:dyDescent="0.3">
      <c r="A12" s="29">
        <v>5</v>
      </c>
      <c r="B12" s="293" t="s">
        <v>595</v>
      </c>
      <c r="C12" s="291">
        <v>0</v>
      </c>
      <c r="D12" s="291">
        <v>0</v>
      </c>
      <c r="E12" s="291">
        <v>0</v>
      </c>
      <c r="F12" s="291">
        <v>0</v>
      </c>
      <c r="G12" s="291">
        <v>0</v>
      </c>
      <c r="H12" s="294" t="s">
        <v>596</v>
      </c>
    </row>
    <row r="13" spans="1:8" x14ac:dyDescent="0.3">
      <c r="A13" s="29">
        <v>6</v>
      </c>
      <c r="B13" s="293" t="s">
        <v>362</v>
      </c>
      <c r="C13" s="291">
        <v>1225829.38937</v>
      </c>
      <c r="D13" s="291">
        <v>73194.690260000003</v>
      </c>
      <c r="E13" s="291">
        <v>1875272.6376043051</v>
      </c>
      <c r="F13" s="291">
        <v>28442.767500000002</v>
      </c>
      <c r="G13" s="291">
        <v>492273.42226215301</v>
      </c>
      <c r="H13" s="292">
        <v>0.25858561681134329</v>
      </c>
    </row>
    <row r="14" spans="1:8" x14ac:dyDescent="0.3">
      <c r="A14" s="29">
        <v>7</v>
      </c>
      <c r="B14" s="293" t="s">
        <v>368</v>
      </c>
      <c r="C14" s="291">
        <v>12470632.411870001</v>
      </c>
      <c r="D14" s="291">
        <v>7002963.9633600172</v>
      </c>
      <c r="E14" s="291">
        <v>10094670.01523</v>
      </c>
      <c r="F14" s="291">
        <v>1231083.0874460083</v>
      </c>
      <c r="G14" s="291">
        <v>10230617.583484998</v>
      </c>
      <c r="H14" s="292">
        <v>0.90330572198927284</v>
      </c>
    </row>
    <row r="15" spans="1:8" x14ac:dyDescent="0.3">
      <c r="A15" s="29">
        <v>8</v>
      </c>
      <c r="B15" s="293" t="s">
        <v>366</v>
      </c>
      <c r="C15" s="291">
        <v>16321750.386795659</v>
      </c>
      <c r="D15" s="291">
        <v>421823.1066201111</v>
      </c>
      <c r="E15" s="291">
        <v>15761857.136520946</v>
      </c>
      <c r="F15" s="291">
        <v>1989.429077106503</v>
      </c>
      <c r="G15" s="291">
        <v>11455596.32632599</v>
      </c>
      <c r="H15" s="292">
        <v>0.72670057264613985</v>
      </c>
    </row>
    <row r="16" spans="1:8" x14ac:dyDescent="0.3">
      <c r="A16" s="29">
        <v>9</v>
      </c>
      <c r="B16" s="293" t="s">
        <v>364</v>
      </c>
      <c r="C16" s="291">
        <v>6325105.8928423971</v>
      </c>
      <c r="D16" s="291">
        <v>812208.96432999999</v>
      </c>
      <c r="E16" s="291">
        <v>5725354.556713175</v>
      </c>
      <c r="F16" s="291">
        <v>304016.41145999997</v>
      </c>
      <c r="G16" s="291">
        <v>2692308.1452927501</v>
      </c>
      <c r="H16" s="292">
        <v>0.44653217715487264</v>
      </c>
    </row>
    <row r="17" spans="1:8" x14ac:dyDescent="0.3">
      <c r="A17" s="29">
        <v>10</v>
      </c>
      <c r="B17" s="293" t="s">
        <v>370</v>
      </c>
      <c r="C17" s="291">
        <v>1262047.7091936159</v>
      </c>
      <c r="D17" s="291">
        <v>19256.30154999315</v>
      </c>
      <c r="E17" s="291">
        <v>1195628.2806632454</v>
      </c>
      <c r="F17" s="291">
        <v>17307.07200999315</v>
      </c>
      <c r="G17" s="291">
        <v>1356855.3690470729</v>
      </c>
      <c r="H17" s="292">
        <v>1.1186543174429231</v>
      </c>
    </row>
    <row r="18" spans="1:8" x14ac:dyDescent="0.3">
      <c r="A18" s="29">
        <v>11</v>
      </c>
      <c r="B18" s="293" t="s">
        <v>597</v>
      </c>
      <c r="C18" s="291">
        <v>17815.538860000001</v>
      </c>
      <c r="D18" s="291">
        <v>30081.119190000001</v>
      </c>
      <c r="E18" s="291">
        <v>17815.538860000001</v>
      </c>
      <c r="F18" s="291">
        <v>6488.7834949999997</v>
      </c>
      <c r="G18" s="291">
        <v>36456.483540000001</v>
      </c>
      <c r="H18" s="292">
        <v>1.5000000003085872</v>
      </c>
    </row>
    <row r="19" spans="1:8" x14ac:dyDescent="0.3">
      <c r="A19" s="29">
        <v>12</v>
      </c>
      <c r="B19" s="293" t="s">
        <v>598</v>
      </c>
      <c r="C19" s="291">
        <v>0</v>
      </c>
      <c r="D19" s="291">
        <v>0</v>
      </c>
      <c r="E19" s="291">
        <v>0</v>
      </c>
      <c r="F19" s="291">
        <v>0</v>
      </c>
      <c r="G19" s="291">
        <v>0</v>
      </c>
      <c r="H19" s="294" t="s">
        <v>596</v>
      </c>
    </row>
    <row r="20" spans="1:8" ht="26" x14ac:dyDescent="0.3">
      <c r="A20" s="29">
        <v>13</v>
      </c>
      <c r="B20" s="293" t="s">
        <v>599</v>
      </c>
      <c r="C20" s="291">
        <v>0</v>
      </c>
      <c r="D20" s="291">
        <v>0</v>
      </c>
      <c r="E20" s="291">
        <v>0</v>
      </c>
      <c r="F20" s="291">
        <v>0</v>
      </c>
      <c r="G20" s="291">
        <v>0</v>
      </c>
      <c r="H20" s="294" t="s">
        <v>596</v>
      </c>
    </row>
    <row r="21" spans="1:8" ht="26" x14ac:dyDescent="0.3">
      <c r="A21" s="29">
        <v>14</v>
      </c>
      <c r="B21" s="293" t="s">
        <v>600</v>
      </c>
      <c r="C21" s="291">
        <v>0</v>
      </c>
      <c r="D21" s="291">
        <v>0</v>
      </c>
      <c r="E21" s="291">
        <v>0</v>
      </c>
      <c r="F21" s="291">
        <v>0</v>
      </c>
      <c r="G21" s="291">
        <v>0</v>
      </c>
      <c r="H21" s="294" t="s">
        <v>596</v>
      </c>
    </row>
    <row r="22" spans="1:8" x14ac:dyDescent="0.3">
      <c r="A22" s="29">
        <v>15</v>
      </c>
      <c r="B22" s="293" t="s">
        <v>601</v>
      </c>
      <c r="C22" s="291">
        <v>241993.35874</v>
      </c>
      <c r="D22" s="291">
        <v>0</v>
      </c>
      <c r="E22" s="291">
        <v>241993.35874</v>
      </c>
      <c r="F22" s="291">
        <v>0</v>
      </c>
      <c r="G22" s="291">
        <v>242227.73550000001</v>
      </c>
      <c r="H22" s="292">
        <v>1.0009685255877283</v>
      </c>
    </row>
    <row r="23" spans="1:8" x14ac:dyDescent="0.3">
      <c r="A23" s="29">
        <v>16</v>
      </c>
      <c r="B23" s="293" t="s">
        <v>602</v>
      </c>
      <c r="C23" s="291">
        <v>1135443.1562000001</v>
      </c>
      <c r="D23" s="291">
        <v>0</v>
      </c>
      <c r="E23" s="291">
        <v>1135443.1562000001</v>
      </c>
      <c r="F23" s="291">
        <v>0</v>
      </c>
      <c r="G23" s="291">
        <v>486783.71424299997</v>
      </c>
      <c r="H23" s="292">
        <v>0.4287169389193593</v>
      </c>
    </row>
    <row r="24" spans="1:8" x14ac:dyDescent="0.3">
      <c r="A24" s="107">
        <v>17</v>
      </c>
      <c r="B24" s="295" t="s">
        <v>603</v>
      </c>
      <c r="C24" s="296">
        <v>63634792.710081674</v>
      </c>
      <c r="D24" s="296">
        <v>8580075.0071101207</v>
      </c>
      <c r="E24" s="296">
        <v>63606076.238421671</v>
      </c>
      <c r="F24" s="296">
        <v>1725840.8932571083</v>
      </c>
      <c r="G24" s="296">
        <v>28530231.681115963</v>
      </c>
      <c r="H24" s="297">
        <v>0.43669668568905262</v>
      </c>
    </row>
  </sheetData>
  <sheetProtection algorithmName="SHA-512" hashValue="Tq14E2W+C7/N66+pDPUTLZUoT4UV2HRMZUX9MP/uZrxW+ciZUXi8BT01OpjBpA9c49+YGMu+Os0kBiG7mSaIqQ==" saltValue="+3isWaWKPsRJRHQ24IEHEg==" spinCount="100000" sheet="1" objects="1" scenarios="1"/>
  <mergeCells count="4">
    <mergeCell ref="B5:B7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A593-06DE-44A2-858E-5FD91D710BF0}">
  <sheetPr codeName="Arkusz3"/>
  <dimension ref="A1:G50"/>
  <sheetViews>
    <sheetView topLeftCell="A32" workbookViewId="0">
      <selection activeCell="C41" sqref="C41"/>
    </sheetView>
  </sheetViews>
  <sheetFormatPr defaultRowHeight="13" x14ac:dyDescent="0.3"/>
  <cols>
    <col min="1" max="1" width="5" style="24" customWidth="1"/>
    <col min="2" max="2" width="55" style="24" customWidth="1"/>
    <col min="3" max="7" width="12.69921875" style="24" customWidth="1"/>
    <col min="8" max="16384" width="8.796875" style="24"/>
  </cols>
  <sheetData>
    <row r="1" spans="1:7" ht="15.5" x14ac:dyDescent="0.35">
      <c r="A1" s="19" t="s">
        <v>60</v>
      </c>
      <c r="B1" s="20"/>
      <c r="C1" s="21"/>
      <c r="D1" s="22"/>
      <c r="E1" s="22"/>
      <c r="F1" s="22"/>
      <c r="G1" s="23" t="s">
        <v>1</v>
      </c>
    </row>
    <row r="2" spans="1:7" x14ac:dyDescent="0.3">
      <c r="A2" s="25"/>
      <c r="B2" s="22"/>
      <c r="C2" s="22"/>
      <c r="D2" s="22"/>
      <c r="E2" s="22"/>
      <c r="F2" s="22"/>
      <c r="G2" s="23" t="s">
        <v>2</v>
      </c>
    </row>
    <row r="3" spans="1:7" x14ac:dyDescent="0.3">
      <c r="C3" s="26">
        <v>44742</v>
      </c>
      <c r="D3" s="26">
        <v>44651</v>
      </c>
      <c r="E3" s="26">
        <v>44561</v>
      </c>
      <c r="F3" s="26">
        <v>44469</v>
      </c>
      <c r="G3" s="26">
        <v>44377</v>
      </c>
    </row>
    <row r="4" spans="1:7" x14ac:dyDescent="0.3">
      <c r="A4" s="27"/>
      <c r="B4" s="28"/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</row>
    <row r="5" spans="1:7" x14ac:dyDescent="0.3">
      <c r="A5" s="30"/>
      <c r="B5" s="31"/>
      <c r="C5" s="29" t="s">
        <v>61</v>
      </c>
      <c r="D5" s="29" t="s">
        <v>62</v>
      </c>
      <c r="E5" s="29" t="s">
        <v>63</v>
      </c>
      <c r="F5" s="29" t="s">
        <v>64</v>
      </c>
      <c r="G5" s="29" t="s">
        <v>65</v>
      </c>
    </row>
    <row r="6" spans="1:7" x14ac:dyDescent="0.3">
      <c r="A6" s="32"/>
      <c r="B6" s="552" t="s">
        <v>66</v>
      </c>
      <c r="C6" s="553"/>
      <c r="D6" s="553"/>
      <c r="E6" s="553"/>
      <c r="F6" s="553"/>
      <c r="G6" s="554"/>
    </row>
    <row r="7" spans="1:7" x14ac:dyDescent="0.3">
      <c r="A7" s="33">
        <v>1</v>
      </c>
      <c r="B7" s="34" t="s">
        <v>67</v>
      </c>
      <c r="C7" s="35">
        <v>6040082.0428024614</v>
      </c>
      <c r="D7" s="35">
        <v>6294745.7669935003</v>
      </c>
      <c r="E7" s="35">
        <v>6906326.724017336</v>
      </c>
      <c r="F7" s="35">
        <v>7593816.4253586913</v>
      </c>
      <c r="G7" s="35">
        <v>7921100.8367102928</v>
      </c>
    </row>
    <row r="8" spans="1:7" x14ac:dyDescent="0.3">
      <c r="A8" s="33">
        <v>2</v>
      </c>
      <c r="B8" s="34" t="s">
        <v>68</v>
      </c>
      <c r="C8" s="35">
        <v>6040082.0428024614</v>
      </c>
      <c r="D8" s="35">
        <v>6294745.7669935003</v>
      </c>
      <c r="E8" s="35">
        <v>6906326.724017336</v>
      </c>
      <c r="F8" s="35">
        <v>7593816.4253586913</v>
      </c>
      <c r="G8" s="35">
        <v>7921100.8367102928</v>
      </c>
    </row>
    <row r="9" spans="1:7" x14ac:dyDescent="0.3">
      <c r="A9" s="33">
        <v>3</v>
      </c>
      <c r="B9" s="34" t="s">
        <v>69</v>
      </c>
      <c r="C9" s="35">
        <v>7570082.0428024614</v>
      </c>
      <c r="D9" s="35">
        <v>7824745.7669935003</v>
      </c>
      <c r="E9" s="35">
        <v>8436326.7240173351</v>
      </c>
      <c r="F9" s="35">
        <v>9123816.4253586922</v>
      </c>
      <c r="G9" s="35">
        <v>9451100.8367102928</v>
      </c>
    </row>
    <row r="10" spans="1:7" x14ac:dyDescent="0.3">
      <c r="A10" s="36"/>
      <c r="B10" s="549" t="s">
        <v>70</v>
      </c>
      <c r="C10" s="550"/>
      <c r="D10" s="550"/>
      <c r="E10" s="550"/>
      <c r="F10" s="550"/>
      <c r="G10" s="551"/>
    </row>
    <row r="11" spans="1:7" x14ac:dyDescent="0.3">
      <c r="A11" s="33">
        <v>4</v>
      </c>
      <c r="B11" s="34" t="s">
        <v>41</v>
      </c>
      <c r="C11" s="35">
        <v>49819699.973227806</v>
      </c>
      <c r="D11" s="35">
        <v>48956911.808527023</v>
      </c>
      <c r="E11" s="35">
        <v>49443038.947883435</v>
      </c>
      <c r="F11" s="35">
        <v>50220177.335945167</v>
      </c>
      <c r="G11" s="35">
        <v>50677541.428374887</v>
      </c>
    </row>
    <row r="12" spans="1:7" x14ac:dyDescent="0.3">
      <c r="A12" s="36"/>
      <c r="B12" s="549" t="s">
        <v>71</v>
      </c>
      <c r="C12" s="550"/>
      <c r="D12" s="550"/>
      <c r="E12" s="550"/>
      <c r="F12" s="550"/>
      <c r="G12" s="551"/>
    </row>
    <row r="13" spans="1:7" x14ac:dyDescent="0.3">
      <c r="A13" s="33">
        <v>5</v>
      </c>
      <c r="B13" s="34" t="s">
        <v>72</v>
      </c>
      <c r="C13" s="409">
        <v>0.12123882813522142</v>
      </c>
      <c r="D13" s="409">
        <v>0.12857726385219256</v>
      </c>
      <c r="E13" s="409">
        <v>0.13968248859999999</v>
      </c>
      <c r="F13" s="409">
        <v>0.1512104662</v>
      </c>
      <c r="G13" s="409">
        <v>0.1563039685</v>
      </c>
    </row>
    <row r="14" spans="1:7" x14ac:dyDescent="0.3">
      <c r="A14" s="33">
        <v>6</v>
      </c>
      <c r="B14" s="34" t="s">
        <v>73</v>
      </c>
      <c r="C14" s="409">
        <v>0.12123882813522142</v>
      </c>
      <c r="D14" s="409">
        <v>0.12857726385219256</v>
      </c>
      <c r="E14" s="409">
        <v>0.13968248859999999</v>
      </c>
      <c r="F14" s="409">
        <v>0.1512104662</v>
      </c>
      <c r="G14" s="409">
        <v>0.1563039685</v>
      </c>
    </row>
    <row r="15" spans="1:7" x14ac:dyDescent="0.3">
      <c r="A15" s="33">
        <v>7</v>
      </c>
      <c r="B15" s="34" t="s">
        <v>74</v>
      </c>
      <c r="C15" s="409">
        <v>0.15194957109076299</v>
      </c>
      <c r="D15" s="409">
        <v>0.15982923509547498</v>
      </c>
      <c r="E15" s="409">
        <v>0.17062718839999999</v>
      </c>
      <c r="F15" s="409">
        <v>0.18167630839999999</v>
      </c>
      <c r="G15" s="409">
        <v>0.18649485690000001</v>
      </c>
    </row>
    <row r="16" spans="1:7" x14ac:dyDescent="0.3">
      <c r="A16" s="36"/>
      <c r="B16" s="546" t="s">
        <v>75</v>
      </c>
      <c r="C16" s="555"/>
      <c r="D16" s="555"/>
      <c r="E16" s="555"/>
      <c r="F16" s="555"/>
      <c r="G16" s="556"/>
    </row>
    <row r="17" spans="1:7" ht="26" x14ac:dyDescent="0.3">
      <c r="A17" s="33" t="s">
        <v>76</v>
      </c>
      <c r="B17" s="37" t="s">
        <v>77</v>
      </c>
      <c r="C17" s="409">
        <v>1.5599999999999996E-2</v>
      </c>
      <c r="D17" s="409">
        <v>1.5599999999999996E-2</v>
      </c>
      <c r="E17" s="409">
        <v>1.5599999999999996E-2</v>
      </c>
      <c r="F17" s="409">
        <v>3.3500000000000002E-2</v>
      </c>
      <c r="G17" s="409">
        <v>3.3500000000000002E-2</v>
      </c>
    </row>
    <row r="18" spans="1:7" ht="26" x14ac:dyDescent="0.3">
      <c r="A18" s="33" t="s">
        <v>78</v>
      </c>
      <c r="B18" s="37" t="s">
        <v>79</v>
      </c>
      <c r="C18" s="409">
        <v>5.3000000000000061E-3</v>
      </c>
      <c r="D18" s="409">
        <v>5.3000000000000061E-3</v>
      </c>
      <c r="E18" s="409">
        <v>5.3000000000000061E-3</v>
      </c>
      <c r="F18" s="409">
        <v>1.8799999999999997E-2</v>
      </c>
      <c r="G18" s="409">
        <v>1.8799999999999997E-2</v>
      </c>
    </row>
    <row r="19" spans="1:7" ht="26" x14ac:dyDescent="0.3">
      <c r="A19" s="33" t="s">
        <v>80</v>
      </c>
      <c r="B19" s="37" t="s">
        <v>81</v>
      </c>
      <c r="C19" s="409">
        <v>0</v>
      </c>
      <c r="D19" s="409">
        <v>0</v>
      </c>
      <c r="E19" s="409">
        <v>0</v>
      </c>
      <c r="F19" s="409">
        <v>2.52E-2</v>
      </c>
      <c r="G19" s="409">
        <v>2.52E-2</v>
      </c>
    </row>
    <row r="20" spans="1:7" ht="26" x14ac:dyDescent="0.3">
      <c r="A20" s="33" t="s">
        <v>82</v>
      </c>
      <c r="B20" s="37" t="s">
        <v>83</v>
      </c>
      <c r="C20" s="409">
        <v>0.1079</v>
      </c>
      <c r="D20" s="409">
        <v>0.1079</v>
      </c>
      <c r="E20" s="409">
        <v>0.1079</v>
      </c>
      <c r="F20" s="409">
        <v>0.1135</v>
      </c>
      <c r="G20" s="409">
        <v>0.1135</v>
      </c>
    </row>
    <row r="21" spans="1:7" x14ac:dyDescent="0.3">
      <c r="A21" s="36"/>
      <c r="B21" s="546" t="s">
        <v>84</v>
      </c>
      <c r="C21" s="555"/>
      <c r="D21" s="555"/>
      <c r="E21" s="555"/>
      <c r="F21" s="555"/>
      <c r="G21" s="556"/>
    </row>
    <row r="22" spans="1:7" x14ac:dyDescent="0.3">
      <c r="A22" s="33">
        <v>8</v>
      </c>
      <c r="B22" s="34" t="s">
        <v>85</v>
      </c>
      <c r="C22" s="409">
        <v>2.5000000000000001E-2</v>
      </c>
      <c r="D22" s="409">
        <v>2.5000000000000005E-2</v>
      </c>
      <c r="E22" s="409">
        <v>2.5000000000000001E-2</v>
      </c>
      <c r="F22" s="409">
        <v>2.5000000000000001E-2</v>
      </c>
      <c r="G22" s="409">
        <v>2.4999999999999998E-2</v>
      </c>
    </row>
    <row r="23" spans="1:7" ht="39" x14ac:dyDescent="0.3">
      <c r="A23" s="33" t="s">
        <v>86</v>
      </c>
      <c r="B23" s="34" t="s">
        <v>87</v>
      </c>
      <c r="C23" s="409">
        <v>0</v>
      </c>
      <c r="D23" s="409">
        <v>0</v>
      </c>
      <c r="E23" s="409">
        <v>0</v>
      </c>
      <c r="F23" s="409">
        <v>0</v>
      </c>
      <c r="G23" s="409">
        <v>0</v>
      </c>
    </row>
    <row r="24" spans="1:7" x14ac:dyDescent="0.3">
      <c r="A24" s="33">
        <v>9</v>
      </c>
      <c r="B24" s="34" t="s">
        <v>88</v>
      </c>
      <c r="C24" s="409">
        <v>0</v>
      </c>
      <c r="D24" s="409">
        <v>0</v>
      </c>
      <c r="E24" s="409">
        <v>0</v>
      </c>
      <c r="F24" s="409">
        <v>0</v>
      </c>
      <c r="G24" s="409">
        <v>0</v>
      </c>
    </row>
    <row r="25" spans="1:7" ht="26" x14ac:dyDescent="0.3">
      <c r="A25" s="33" t="s">
        <v>89</v>
      </c>
      <c r="B25" s="34" t="s">
        <v>90</v>
      </c>
      <c r="C25" s="409">
        <v>0</v>
      </c>
      <c r="D25" s="409">
        <v>0</v>
      </c>
      <c r="E25" s="409">
        <v>0</v>
      </c>
      <c r="F25" s="409">
        <v>0</v>
      </c>
      <c r="G25" s="409">
        <v>0</v>
      </c>
    </row>
    <row r="26" spans="1:7" x14ac:dyDescent="0.3">
      <c r="A26" s="33">
        <v>10</v>
      </c>
      <c r="B26" s="34" t="s">
        <v>91</v>
      </c>
      <c r="C26" s="409">
        <v>0</v>
      </c>
      <c r="D26" s="409">
        <v>0</v>
      </c>
      <c r="E26" s="409">
        <v>0</v>
      </c>
      <c r="F26" s="409">
        <v>0</v>
      </c>
      <c r="G26" s="409">
        <v>0</v>
      </c>
    </row>
    <row r="27" spans="1:7" ht="26" x14ac:dyDescent="0.3">
      <c r="A27" s="33" t="s">
        <v>92</v>
      </c>
      <c r="B27" s="37" t="s">
        <v>93</v>
      </c>
      <c r="C27" s="409">
        <v>2.5000000000000001E-3</v>
      </c>
      <c r="D27" s="409">
        <v>2.5000000000000001E-3</v>
      </c>
      <c r="E27" s="409">
        <v>2.5000000000000001E-3</v>
      </c>
      <c r="F27" s="409">
        <v>2.5000000000000001E-3</v>
      </c>
      <c r="G27" s="409">
        <v>2.5000000000000001E-3</v>
      </c>
    </row>
    <row r="28" spans="1:7" x14ac:dyDescent="0.3">
      <c r="A28" s="33">
        <v>11</v>
      </c>
      <c r="B28" s="34" t="s">
        <v>94</v>
      </c>
      <c r="C28" s="409">
        <v>2.75E-2</v>
      </c>
      <c r="D28" s="409">
        <v>2.7500000000000004E-2</v>
      </c>
      <c r="E28" s="409">
        <v>2.7499999999999997E-2</v>
      </c>
      <c r="F28" s="409">
        <v>2.7499999999999997E-2</v>
      </c>
      <c r="G28" s="409">
        <v>2.7499999999999997E-2</v>
      </c>
    </row>
    <row r="29" spans="1:7" ht="26" x14ac:dyDescent="0.3">
      <c r="A29" s="33" t="s">
        <v>95</v>
      </c>
      <c r="B29" s="34" t="s">
        <v>96</v>
      </c>
      <c r="C29" s="409">
        <v>0.13539999999999999</v>
      </c>
      <c r="D29" s="409">
        <v>0.13539999999999999</v>
      </c>
      <c r="E29" s="409">
        <v>0.13539999999999999</v>
      </c>
      <c r="F29" s="409">
        <v>0.14099999999999999</v>
      </c>
      <c r="G29" s="409">
        <v>0.14099999999999999</v>
      </c>
    </row>
    <row r="30" spans="1:7" ht="26" x14ac:dyDescent="0.3">
      <c r="A30" s="33">
        <v>12</v>
      </c>
      <c r="B30" s="34" t="s">
        <v>97</v>
      </c>
      <c r="C30" s="409">
        <v>4.0338828135221425E-2</v>
      </c>
      <c r="D30" s="409">
        <v>4.7677263852192557E-2</v>
      </c>
      <c r="E30" s="409">
        <v>5.878248859656679E-2</v>
      </c>
      <c r="F30" s="409">
        <v>6.6010466200000006E-2</v>
      </c>
      <c r="G30" s="409">
        <v>7.1103968500000003E-2</v>
      </c>
    </row>
    <row r="31" spans="1:7" x14ac:dyDescent="0.3">
      <c r="A31" s="36"/>
      <c r="B31" s="549" t="s">
        <v>98</v>
      </c>
      <c r="C31" s="550"/>
      <c r="D31" s="550"/>
      <c r="E31" s="550"/>
      <c r="F31" s="550"/>
      <c r="G31" s="551"/>
    </row>
    <row r="32" spans="1:7" x14ac:dyDescent="0.3">
      <c r="A32" s="33">
        <v>13</v>
      </c>
      <c r="B32" s="38" t="s">
        <v>99</v>
      </c>
      <c r="C32" s="35">
        <v>111628807.48685247</v>
      </c>
      <c r="D32" s="35">
        <v>112309901.01349722</v>
      </c>
      <c r="E32" s="35">
        <v>106876180.78326242</v>
      </c>
      <c r="F32" s="35">
        <v>107081159.48395869</v>
      </c>
      <c r="G32" s="35">
        <v>107520391.096</v>
      </c>
    </row>
    <row r="33" spans="1:7" x14ac:dyDescent="0.3">
      <c r="A33" s="39">
        <v>14</v>
      </c>
      <c r="B33" s="40" t="s">
        <v>100</v>
      </c>
      <c r="C33" s="409">
        <v>5.4108631821686307E-2</v>
      </c>
      <c r="D33" s="409">
        <v>5.6048003882075433E-2</v>
      </c>
      <c r="E33" s="409">
        <v>6.4619886988878217E-2</v>
      </c>
      <c r="F33" s="409">
        <v>7.0916456842053457E-2</v>
      </c>
      <c r="G33" s="409">
        <v>7.5994981358507907E-2</v>
      </c>
    </row>
    <row r="34" spans="1:7" x14ac:dyDescent="0.3">
      <c r="A34" s="36"/>
      <c r="B34" s="546" t="s">
        <v>101</v>
      </c>
      <c r="C34" s="547"/>
      <c r="D34" s="547"/>
      <c r="E34" s="547"/>
      <c r="F34" s="547"/>
      <c r="G34" s="548"/>
    </row>
    <row r="35" spans="1:7" ht="26" x14ac:dyDescent="0.3">
      <c r="A35" s="39" t="s">
        <v>102</v>
      </c>
      <c r="B35" s="42" t="s">
        <v>103</v>
      </c>
      <c r="C35" s="410">
        <v>0</v>
      </c>
      <c r="D35" s="410">
        <v>0</v>
      </c>
      <c r="E35" s="410">
        <v>0</v>
      </c>
      <c r="F35" s="410">
        <v>0</v>
      </c>
      <c r="G35" s="410">
        <v>0</v>
      </c>
    </row>
    <row r="36" spans="1:7" ht="26" x14ac:dyDescent="0.3">
      <c r="A36" s="39" t="s">
        <v>104</v>
      </c>
      <c r="B36" s="42" t="s">
        <v>79</v>
      </c>
      <c r="C36" s="410">
        <v>0</v>
      </c>
      <c r="D36" s="410">
        <v>0</v>
      </c>
      <c r="E36" s="410">
        <v>0</v>
      </c>
      <c r="F36" s="410">
        <v>0</v>
      </c>
      <c r="G36" s="410">
        <v>0</v>
      </c>
    </row>
    <row r="37" spans="1:7" ht="26" x14ac:dyDescent="0.3">
      <c r="A37" s="39" t="s">
        <v>105</v>
      </c>
      <c r="B37" s="42" t="s">
        <v>106</v>
      </c>
      <c r="C37" s="410">
        <v>0</v>
      </c>
      <c r="D37" s="410">
        <v>0</v>
      </c>
      <c r="E37" s="410">
        <v>0</v>
      </c>
      <c r="F37" s="410">
        <v>0</v>
      </c>
      <c r="G37" s="410">
        <v>0</v>
      </c>
    </row>
    <row r="38" spans="1:7" s="408" customFormat="1" ht="26" x14ac:dyDescent="0.3">
      <c r="A38" s="407" t="s">
        <v>107</v>
      </c>
      <c r="B38" s="42" t="s">
        <v>108</v>
      </c>
      <c r="C38" s="410">
        <v>0.03</v>
      </c>
      <c r="D38" s="410">
        <v>0.03</v>
      </c>
      <c r="E38" s="410">
        <v>0.03</v>
      </c>
      <c r="F38" s="410">
        <v>0.03</v>
      </c>
      <c r="G38" s="410">
        <v>0.03</v>
      </c>
    </row>
    <row r="39" spans="1:7" s="408" customFormat="1" ht="26" x14ac:dyDescent="0.3">
      <c r="A39" s="407" t="s">
        <v>109</v>
      </c>
      <c r="B39" s="42" t="s">
        <v>110</v>
      </c>
      <c r="C39" s="410">
        <v>0.03</v>
      </c>
      <c r="D39" s="410">
        <v>0.03</v>
      </c>
      <c r="E39" s="410">
        <v>0.03</v>
      </c>
      <c r="F39" s="410">
        <v>0.03</v>
      </c>
      <c r="G39" s="410">
        <v>0.03</v>
      </c>
    </row>
    <row r="40" spans="1:7" x14ac:dyDescent="0.3">
      <c r="A40" s="36"/>
      <c r="B40" s="549" t="s">
        <v>111</v>
      </c>
      <c r="C40" s="550"/>
      <c r="D40" s="550"/>
      <c r="E40" s="550"/>
      <c r="F40" s="550"/>
      <c r="G40" s="551"/>
    </row>
    <row r="41" spans="1:7" ht="26" x14ac:dyDescent="0.3">
      <c r="A41" s="33">
        <v>15</v>
      </c>
      <c r="B41" s="38" t="s">
        <v>112</v>
      </c>
      <c r="C41" s="35">
        <v>21305616.635000002</v>
      </c>
      <c r="D41" s="35">
        <v>23137982.364999998</v>
      </c>
      <c r="E41" s="35">
        <v>19141859.835999999</v>
      </c>
      <c r="F41" s="35">
        <v>22188244.541999999</v>
      </c>
      <c r="G41" s="35">
        <v>23954956.984999999</v>
      </c>
    </row>
    <row r="42" spans="1:7" ht="26" x14ac:dyDescent="0.3">
      <c r="A42" s="39" t="s">
        <v>113</v>
      </c>
      <c r="B42" s="40" t="s">
        <v>114</v>
      </c>
      <c r="C42" s="35">
        <v>15491552.225</v>
      </c>
      <c r="D42" s="35">
        <v>16499792.372</v>
      </c>
      <c r="E42" s="35">
        <v>13593757.484999999</v>
      </c>
      <c r="F42" s="35">
        <v>12820706.890000001</v>
      </c>
      <c r="G42" s="35">
        <v>15843439.975</v>
      </c>
    </row>
    <row r="43" spans="1:7" ht="26" x14ac:dyDescent="0.3">
      <c r="A43" s="39" t="s">
        <v>115</v>
      </c>
      <c r="B43" s="40" t="s">
        <v>116</v>
      </c>
      <c r="C43" s="35">
        <v>2019729.101</v>
      </c>
      <c r="D43" s="35">
        <v>2015818.703</v>
      </c>
      <c r="E43" s="35">
        <v>1792308.452</v>
      </c>
      <c r="F43" s="35">
        <v>1851428.11</v>
      </c>
      <c r="G43" s="35">
        <v>2047286.615</v>
      </c>
    </row>
    <row r="44" spans="1:7" ht="26" x14ac:dyDescent="0.3">
      <c r="A44" s="33">
        <v>16</v>
      </c>
      <c r="B44" s="38" t="s">
        <v>117</v>
      </c>
      <c r="C44" s="35">
        <v>13471823.124</v>
      </c>
      <c r="D44" s="35">
        <v>15324915.584000001</v>
      </c>
      <c r="E44" s="35">
        <v>12801626.853</v>
      </c>
      <c r="F44" s="35">
        <v>12059392.643999999</v>
      </c>
      <c r="G44" s="35">
        <v>13796153.359999999</v>
      </c>
    </row>
    <row r="45" spans="1:7" x14ac:dyDescent="0.3">
      <c r="A45" s="33">
        <v>17</v>
      </c>
      <c r="B45" s="38" t="s">
        <v>118</v>
      </c>
      <c r="C45" s="411">
        <v>1.5814946825603824</v>
      </c>
      <c r="D45" s="411">
        <v>1.5098277206275279</v>
      </c>
      <c r="E45" s="411">
        <v>1.4952677543100077</v>
      </c>
      <c r="F45" s="411">
        <v>1.8399139324018514</v>
      </c>
      <c r="G45" s="411">
        <v>1.7363504420336482</v>
      </c>
    </row>
    <row r="46" spans="1:7" x14ac:dyDescent="0.3">
      <c r="A46" s="36"/>
      <c r="B46" s="549" t="s">
        <v>119</v>
      </c>
      <c r="C46" s="550"/>
      <c r="D46" s="550"/>
      <c r="E46" s="550"/>
      <c r="F46" s="550"/>
      <c r="G46" s="551"/>
    </row>
    <row r="47" spans="1:7" x14ac:dyDescent="0.3">
      <c r="A47" s="33">
        <v>18</v>
      </c>
      <c r="B47" s="38" t="s">
        <v>120</v>
      </c>
      <c r="C47" s="35">
        <v>91613195.240355</v>
      </c>
      <c r="D47" s="35">
        <v>91245733.572960004</v>
      </c>
      <c r="E47" s="35">
        <v>89742420.03222999</v>
      </c>
      <c r="F47" s="35">
        <v>89589953.449195012</v>
      </c>
      <c r="G47" s="35">
        <v>89417951.770500004</v>
      </c>
    </row>
    <row r="48" spans="1:7" x14ac:dyDescent="0.3">
      <c r="A48" s="33">
        <v>19</v>
      </c>
      <c r="B48" s="43" t="s">
        <v>121</v>
      </c>
      <c r="C48" s="35">
        <v>62722752.217139997</v>
      </c>
      <c r="D48" s="35">
        <v>62532743.244010001</v>
      </c>
      <c r="E48" s="35">
        <v>62536148.132729992</v>
      </c>
      <c r="F48" s="35">
        <v>61554057.645750001</v>
      </c>
      <c r="G48" s="35">
        <v>60780648.991599999</v>
      </c>
    </row>
    <row r="49" spans="1:7" x14ac:dyDescent="0.3">
      <c r="A49" s="33">
        <v>20</v>
      </c>
      <c r="B49" s="38" t="s">
        <v>122</v>
      </c>
      <c r="C49" s="411">
        <v>1.4606054741220398</v>
      </c>
      <c r="D49" s="411">
        <v>1.459167291236666</v>
      </c>
      <c r="E49" s="411">
        <v>1.4350487312035269</v>
      </c>
      <c r="F49" s="411">
        <v>1.4554678745111249</v>
      </c>
      <c r="G49" s="411">
        <v>1.4711582264094898</v>
      </c>
    </row>
    <row r="50" spans="1:7" x14ac:dyDescent="0.3">
      <c r="A50" s="23" t="s">
        <v>39</v>
      </c>
      <c r="B50" s="22"/>
      <c r="C50" s="22"/>
      <c r="D50" s="22"/>
      <c r="E50" s="22"/>
      <c r="F50" s="22"/>
      <c r="G50" s="22"/>
    </row>
  </sheetData>
  <sheetProtection algorithmName="SHA-512" hashValue="BZt2+xUvzShK85V7rr3nJ6pnbnBZ+pwAqNf84cFS0PyewY+7TS957epR7+H+4qeyGqruAnT6oc5bO7fm4JhecA==" saltValue="MVeNdkT1jMO974M4DQmvKA==" spinCount="100000" sheet="1" objects="1" scenarios="1"/>
  <mergeCells count="9">
    <mergeCell ref="B34:G34"/>
    <mergeCell ref="B40:G40"/>
    <mergeCell ref="B46:G46"/>
    <mergeCell ref="B6:G6"/>
    <mergeCell ref="B10:G10"/>
    <mergeCell ref="B12:G12"/>
    <mergeCell ref="B16:G16"/>
    <mergeCell ref="B21:G21"/>
    <mergeCell ref="B31:G31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023D-3843-41B2-915B-C7E5B321DEC5}">
  <sheetPr codeName="Arkusz30"/>
  <dimension ref="A2:R25"/>
  <sheetViews>
    <sheetView workbookViewId="0">
      <selection activeCell="B5" sqref="B5:B7"/>
    </sheetView>
  </sheetViews>
  <sheetFormatPr defaultRowHeight="13" x14ac:dyDescent="0.3"/>
  <cols>
    <col min="1" max="1" width="4.5" style="24" customWidth="1"/>
    <col min="2" max="2" width="45.69921875" style="24" customWidth="1"/>
    <col min="3" max="18" width="9.8984375" style="24" customWidth="1"/>
    <col min="19" max="16384" width="8.796875" style="24"/>
  </cols>
  <sheetData>
    <row r="2" spans="1:18" ht="15.5" x14ac:dyDescent="0.35">
      <c r="B2" s="19" t="s">
        <v>604</v>
      </c>
    </row>
    <row r="3" spans="1:18" x14ac:dyDescent="0.3">
      <c r="D3" s="23" t="s">
        <v>1</v>
      </c>
    </row>
    <row r="4" spans="1:18" x14ac:dyDescent="0.3">
      <c r="D4" s="23"/>
    </row>
    <row r="5" spans="1:18" ht="23" customHeight="1" x14ac:dyDescent="0.3">
      <c r="A5" s="287"/>
      <c r="B5" s="695" t="s">
        <v>584</v>
      </c>
      <c r="C5" s="699" t="s">
        <v>605</v>
      </c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698"/>
      <c r="R5" s="703" t="s">
        <v>38</v>
      </c>
    </row>
    <row r="6" spans="1:18" ht="36.5" customHeight="1" x14ac:dyDescent="0.3">
      <c r="A6" s="299"/>
      <c r="B6" s="695"/>
      <c r="C6" s="300">
        <v>0</v>
      </c>
      <c r="D6" s="301">
        <v>0.02</v>
      </c>
      <c r="E6" s="300">
        <v>0.04</v>
      </c>
      <c r="F6" s="301">
        <v>0.1</v>
      </c>
      <c r="G6" s="301">
        <v>0.2</v>
      </c>
      <c r="H6" s="301">
        <v>0.35</v>
      </c>
      <c r="I6" s="301">
        <v>0.5</v>
      </c>
      <c r="J6" s="301">
        <v>0.7</v>
      </c>
      <c r="K6" s="301">
        <v>0.75</v>
      </c>
      <c r="L6" s="41">
        <v>1</v>
      </c>
      <c r="M6" s="41">
        <v>1.5</v>
      </c>
      <c r="N6" s="41">
        <v>2.5</v>
      </c>
      <c r="O6" s="41">
        <v>3.7</v>
      </c>
      <c r="P6" s="41">
        <v>12.5</v>
      </c>
      <c r="Q6" s="41" t="s">
        <v>606</v>
      </c>
      <c r="R6" s="703"/>
    </row>
    <row r="7" spans="1:18" ht="18.5" customHeight="1" x14ac:dyDescent="0.3">
      <c r="A7" s="299"/>
      <c r="B7" s="695"/>
      <c r="C7" s="290" t="s">
        <v>3</v>
      </c>
      <c r="D7" s="290" t="s">
        <v>4</v>
      </c>
      <c r="E7" s="290" t="s">
        <v>5</v>
      </c>
      <c r="F7" s="290" t="s">
        <v>6</v>
      </c>
      <c r="G7" s="290" t="s">
        <v>7</v>
      </c>
      <c r="H7" s="290" t="s">
        <v>8</v>
      </c>
      <c r="I7" s="290" t="s">
        <v>9</v>
      </c>
      <c r="J7" s="290" t="s">
        <v>10</v>
      </c>
      <c r="K7" s="290" t="s">
        <v>11</v>
      </c>
      <c r="L7" s="290" t="s">
        <v>12</v>
      </c>
      <c r="M7" s="290" t="s">
        <v>13</v>
      </c>
      <c r="N7" s="290" t="s">
        <v>14</v>
      </c>
      <c r="O7" s="290" t="s">
        <v>15</v>
      </c>
      <c r="P7" s="290" t="s">
        <v>469</v>
      </c>
      <c r="Q7" s="290" t="s">
        <v>470</v>
      </c>
      <c r="R7" s="302" t="s">
        <v>607</v>
      </c>
    </row>
    <row r="8" spans="1:18" ht="26" x14ac:dyDescent="0.3">
      <c r="A8" s="29">
        <v>1</v>
      </c>
      <c r="B8" s="129" t="s">
        <v>591</v>
      </c>
      <c r="C8" s="382">
        <v>26744048.126800001</v>
      </c>
      <c r="D8" s="382">
        <v>0</v>
      </c>
      <c r="E8" s="382">
        <v>0</v>
      </c>
      <c r="F8" s="382">
        <v>0</v>
      </c>
      <c r="G8" s="382">
        <v>44077.426049999995</v>
      </c>
      <c r="H8" s="382">
        <v>0</v>
      </c>
      <c r="I8" s="382">
        <v>0</v>
      </c>
      <c r="J8" s="382">
        <v>0</v>
      </c>
      <c r="K8" s="382">
        <v>0</v>
      </c>
      <c r="L8" s="382">
        <v>0</v>
      </c>
      <c r="M8" s="382">
        <v>0</v>
      </c>
      <c r="N8" s="382">
        <v>570501.62086000002</v>
      </c>
      <c r="O8" s="382">
        <v>0</v>
      </c>
      <c r="P8" s="382">
        <v>0</v>
      </c>
      <c r="Q8" s="382">
        <v>0</v>
      </c>
      <c r="R8" s="383">
        <v>27358627.17371</v>
      </c>
    </row>
    <row r="9" spans="1:18" ht="26" x14ac:dyDescent="0.3">
      <c r="A9" s="29">
        <v>2</v>
      </c>
      <c r="B9" s="293" t="s">
        <v>592</v>
      </c>
      <c r="C9" s="382">
        <v>0</v>
      </c>
      <c r="D9" s="382">
        <v>0</v>
      </c>
      <c r="E9" s="382">
        <v>0</v>
      </c>
      <c r="F9" s="382">
        <v>0</v>
      </c>
      <c r="G9" s="382">
        <v>90995.075694999992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3">
        <v>90995.075694999992</v>
      </c>
    </row>
    <row r="10" spans="1:18" x14ac:dyDescent="0.3">
      <c r="A10" s="29">
        <v>3</v>
      </c>
      <c r="B10" s="293" t="s">
        <v>593</v>
      </c>
      <c r="C10" s="382">
        <v>0</v>
      </c>
      <c r="D10" s="382">
        <v>0</v>
      </c>
      <c r="E10" s="382">
        <v>0</v>
      </c>
      <c r="F10" s="382">
        <v>0</v>
      </c>
      <c r="G10" s="382">
        <v>0</v>
      </c>
      <c r="H10" s="382">
        <v>0</v>
      </c>
      <c r="I10" s="382">
        <v>167688.696004</v>
      </c>
      <c r="J10" s="382">
        <v>0</v>
      </c>
      <c r="K10" s="382">
        <v>0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3">
        <v>167688.696004</v>
      </c>
    </row>
    <row r="11" spans="1:18" x14ac:dyDescent="0.3">
      <c r="A11" s="29">
        <v>4</v>
      </c>
      <c r="B11" s="293" t="s">
        <v>594</v>
      </c>
      <c r="C11" s="382">
        <v>77243.954750000004</v>
      </c>
      <c r="D11" s="382">
        <v>0</v>
      </c>
      <c r="E11" s="382">
        <v>0</v>
      </c>
      <c r="F11" s="382">
        <v>0</v>
      </c>
      <c r="G11" s="382">
        <v>0</v>
      </c>
      <c r="H11" s="382">
        <v>0</v>
      </c>
      <c r="I11" s="382">
        <v>0</v>
      </c>
      <c r="J11" s="382">
        <v>0</v>
      </c>
      <c r="K11" s="382">
        <v>0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3">
        <v>77243.954750000004</v>
      </c>
    </row>
    <row r="12" spans="1:18" x14ac:dyDescent="0.3">
      <c r="A12" s="29">
        <v>5</v>
      </c>
      <c r="B12" s="293" t="s">
        <v>595</v>
      </c>
      <c r="C12" s="382">
        <v>0</v>
      </c>
      <c r="D12" s="382">
        <v>0</v>
      </c>
      <c r="E12" s="382">
        <v>0</v>
      </c>
      <c r="F12" s="382">
        <v>0</v>
      </c>
      <c r="G12" s="382">
        <v>0</v>
      </c>
      <c r="H12" s="382">
        <v>0</v>
      </c>
      <c r="I12" s="382">
        <v>0</v>
      </c>
      <c r="J12" s="382">
        <v>0</v>
      </c>
      <c r="K12" s="382">
        <v>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3">
        <v>0</v>
      </c>
    </row>
    <row r="13" spans="1:18" x14ac:dyDescent="0.3">
      <c r="A13" s="29">
        <v>6</v>
      </c>
      <c r="B13" s="293" t="s">
        <v>362</v>
      </c>
      <c r="C13" s="382">
        <v>0</v>
      </c>
      <c r="D13" s="382">
        <v>568661.96130999993</v>
      </c>
      <c r="E13" s="382">
        <v>0</v>
      </c>
      <c r="F13" s="382">
        <v>0</v>
      </c>
      <c r="G13" s="382">
        <v>622088.46274600003</v>
      </c>
      <c r="H13" s="382">
        <v>0</v>
      </c>
      <c r="I13" s="382">
        <v>712964.98104830494</v>
      </c>
      <c r="J13" s="382">
        <v>0</v>
      </c>
      <c r="K13" s="382">
        <v>0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3">
        <v>1903715.4051043051</v>
      </c>
    </row>
    <row r="14" spans="1:18" x14ac:dyDescent="0.3">
      <c r="A14" s="29">
        <v>7</v>
      </c>
      <c r="B14" s="293" t="s">
        <v>368</v>
      </c>
      <c r="C14" s="382">
        <v>0</v>
      </c>
      <c r="D14" s="382">
        <v>0</v>
      </c>
      <c r="E14" s="382">
        <v>0</v>
      </c>
      <c r="F14" s="382">
        <v>0</v>
      </c>
      <c r="G14" s="382">
        <v>0</v>
      </c>
      <c r="H14" s="382">
        <v>0</v>
      </c>
      <c r="I14" s="382">
        <v>0</v>
      </c>
      <c r="J14" s="382">
        <v>0</v>
      </c>
      <c r="K14" s="382">
        <v>0</v>
      </c>
      <c r="L14" s="382">
        <v>11322915.237556009</v>
      </c>
      <c r="M14" s="382">
        <v>2837.8660599999998</v>
      </c>
      <c r="N14" s="382">
        <v>0</v>
      </c>
      <c r="O14" s="382">
        <v>0</v>
      </c>
      <c r="P14" s="382">
        <v>0</v>
      </c>
      <c r="Q14" s="382">
        <v>0</v>
      </c>
      <c r="R14" s="383">
        <v>11325753.103616009</v>
      </c>
    </row>
    <row r="15" spans="1:18" x14ac:dyDescent="0.3">
      <c r="A15" s="29">
        <v>8</v>
      </c>
      <c r="B15" s="293" t="s">
        <v>366</v>
      </c>
      <c r="C15" s="382">
        <v>0</v>
      </c>
      <c r="D15" s="382">
        <v>0</v>
      </c>
      <c r="E15" s="382">
        <v>0</v>
      </c>
      <c r="F15" s="382">
        <v>0</v>
      </c>
      <c r="G15" s="382">
        <v>0</v>
      </c>
      <c r="H15" s="382">
        <v>0</v>
      </c>
      <c r="I15" s="382">
        <v>0</v>
      </c>
      <c r="J15" s="382">
        <v>0</v>
      </c>
      <c r="K15" s="382">
        <v>15763846.565487986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3">
        <v>15763846.565487986</v>
      </c>
    </row>
    <row r="16" spans="1:18" ht="26" x14ac:dyDescent="0.3">
      <c r="A16" s="29">
        <v>9</v>
      </c>
      <c r="B16" s="293" t="s">
        <v>364</v>
      </c>
      <c r="C16" s="382">
        <v>0</v>
      </c>
      <c r="D16" s="382">
        <v>0</v>
      </c>
      <c r="E16" s="382">
        <v>0</v>
      </c>
      <c r="F16" s="382">
        <v>0</v>
      </c>
      <c r="G16" s="382">
        <v>0</v>
      </c>
      <c r="H16" s="382">
        <v>3887007.8463013801</v>
      </c>
      <c r="I16" s="382">
        <v>1282245.566289579</v>
      </c>
      <c r="J16" s="382">
        <v>0</v>
      </c>
      <c r="K16" s="382">
        <v>11723.41496</v>
      </c>
      <c r="L16" s="382">
        <v>804526.34731534042</v>
      </c>
      <c r="M16" s="382">
        <v>43867.793326860097</v>
      </c>
      <c r="N16" s="382">
        <v>0</v>
      </c>
      <c r="O16" s="382">
        <v>0</v>
      </c>
      <c r="P16" s="382">
        <v>0</v>
      </c>
      <c r="Q16" s="382">
        <v>0</v>
      </c>
      <c r="R16" s="383">
        <v>6029370.9681931594</v>
      </c>
    </row>
    <row r="17" spans="1:18" ht="26" x14ac:dyDescent="0.3">
      <c r="A17" s="29">
        <v>10</v>
      </c>
      <c r="B17" s="293" t="s">
        <v>370</v>
      </c>
      <c r="C17" s="382">
        <v>0</v>
      </c>
      <c r="D17" s="382">
        <v>0</v>
      </c>
      <c r="E17" s="382">
        <v>0</v>
      </c>
      <c r="F17" s="382">
        <v>0</v>
      </c>
      <c r="G17" s="382">
        <v>0</v>
      </c>
      <c r="H17" s="382">
        <v>0</v>
      </c>
      <c r="I17" s="382">
        <v>0</v>
      </c>
      <c r="J17" s="382">
        <v>0</v>
      </c>
      <c r="K17" s="382">
        <v>0</v>
      </c>
      <c r="L17" s="382">
        <v>925095.32037571899</v>
      </c>
      <c r="M17" s="382">
        <v>287840.03245751164</v>
      </c>
      <c r="N17" s="382">
        <v>0</v>
      </c>
      <c r="O17" s="382">
        <v>0</v>
      </c>
      <c r="P17" s="382">
        <v>0</v>
      </c>
      <c r="Q17" s="382">
        <v>0</v>
      </c>
      <c r="R17" s="383">
        <v>1212935.3528332305</v>
      </c>
    </row>
    <row r="18" spans="1:18" ht="26" x14ac:dyDescent="0.3">
      <c r="A18" s="29">
        <v>11</v>
      </c>
      <c r="B18" s="293" t="s">
        <v>597</v>
      </c>
      <c r="C18" s="382">
        <v>0</v>
      </c>
      <c r="D18" s="382">
        <v>0</v>
      </c>
      <c r="E18" s="382">
        <v>0</v>
      </c>
      <c r="F18" s="382">
        <v>0</v>
      </c>
      <c r="G18" s="382">
        <v>0</v>
      </c>
      <c r="H18" s="382">
        <v>0</v>
      </c>
      <c r="I18" s="382">
        <v>0</v>
      </c>
      <c r="J18" s="382">
        <v>0</v>
      </c>
      <c r="K18" s="382">
        <v>0</v>
      </c>
      <c r="L18" s="382">
        <v>0</v>
      </c>
      <c r="M18" s="382">
        <v>24304.322355</v>
      </c>
      <c r="N18" s="382">
        <v>0</v>
      </c>
      <c r="O18" s="382">
        <v>0</v>
      </c>
      <c r="P18" s="382">
        <v>0</v>
      </c>
      <c r="Q18" s="382">
        <v>0</v>
      </c>
      <c r="R18" s="383">
        <v>24304.322355</v>
      </c>
    </row>
    <row r="19" spans="1:18" x14ac:dyDescent="0.3">
      <c r="A19" s="29">
        <v>12</v>
      </c>
      <c r="B19" s="293" t="s">
        <v>598</v>
      </c>
      <c r="C19" s="382">
        <v>0</v>
      </c>
      <c r="D19" s="382">
        <v>0</v>
      </c>
      <c r="E19" s="382">
        <v>0</v>
      </c>
      <c r="F19" s="382">
        <v>0</v>
      </c>
      <c r="G19" s="382">
        <v>0</v>
      </c>
      <c r="H19" s="382">
        <v>0</v>
      </c>
      <c r="I19" s="382">
        <v>0</v>
      </c>
      <c r="J19" s="382">
        <v>0</v>
      </c>
      <c r="K19" s="382">
        <v>0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3">
        <v>0</v>
      </c>
    </row>
    <row r="20" spans="1:18" ht="26" x14ac:dyDescent="0.3">
      <c r="A20" s="29">
        <v>13</v>
      </c>
      <c r="B20" s="293" t="s">
        <v>599</v>
      </c>
      <c r="C20" s="382">
        <v>0</v>
      </c>
      <c r="D20" s="382">
        <v>0</v>
      </c>
      <c r="E20" s="382">
        <v>0</v>
      </c>
      <c r="F20" s="382">
        <v>0</v>
      </c>
      <c r="G20" s="382">
        <v>0</v>
      </c>
      <c r="H20" s="382">
        <v>0</v>
      </c>
      <c r="I20" s="382">
        <v>0</v>
      </c>
      <c r="J20" s="382">
        <v>0</v>
      </c>
      <c r="K20" s="382">
        <v>0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3">
        <v>0</v>
      </c>
    </row>
    <row r="21" spans="1:18" ht="39" x14ac:dyDescent="0.3">
      <c r="A21" s="29">
        <v>14</v>
      </c>
      <c r="B21" s="293" t="s">
        <v>608</v>
      </c>
      <c r="C21" s="382">
        <v>0</v>
      </c>
      <c r="D21" s="382">
        <v>0</v>
      </c>
      <c r="E21" s="382">
        <v>0</v>
      </c>
      <c r="F21" s="382">
        <v>0</v>
      </c>
      <c r="G21" s="382">
        <v>0</v>
      </c>
      <c r="H21" s="382">
        <v>0</v>
      </c>
      <c r="I21" s="382">
        <v>0</v>
      </c>
      <c r="J21" s="382">
        <v>0</v>
      </c>
      <c r="K21" s="382">
        <v>0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3">
        <v>0</v>
      </c>
    </row>
    <row r="22" spans="1:18" x14ac:dyDescent="0.3">
      <c r="A22" s="29">
        <v>15</v>
      </c>
      <c r="B22" s="293" t="s">
        <v>601</v>
      </c>
      <c r="C22" s="382">
        <v>0</v>
      </c>
      <c r="D22" s="382">
        <v>0</v>
      </c>
      <c r="E22" s="382">
        <v>0</v>
      </c>
      <c r="F22" s="382">
        <v>0</v>
      </c>
      <c r="G22" s="382">
        <v>0</v>
      </c>
      <c r="H22" s="382">
        <v>0</v>
      </c>
      <c r="I22" s="382">
        <v>0</v>
      </c>
      <c r="J22" s="382">
        <v>0</v>
      </c>
      <c r="K22" s="382">
        <v>0</v>
      </c>
      <c r="L22" s="382">
        <v>241837.10756999999</v>
      </c>
      <c r="M22" s="382">
        <v>0</v>
      </c>
      <c r="N22" s="382">
        <v>156.25117</v>
      </c>
      <c r="O22" s="382">
        <v>0</v>
      </c>
      <c r="P22" s="382">
        <v>0</v>
      </c>
      <c r="Q22" s="382">
        <v>0</v>
      </c>
      <c r="R22" s="383">
        <v>241993.35874</v>
      </c>
    </row>
    <row r="23" spans="1:18" x14ac:dyDescent="0.3">
      <c r="A23" s="29">
        <v>16</v>
      </c>
      <c r="B23" s="293" t="s">
        <v>602</v>
      </c>
      <c r="C23" s="382">
        <v>0</v>
      </c>
      <c r="D23" s="382">
        <v>0</v>
      </c>
      <c r="E23" s="382">
        <v>0</v>
      </c>
      <c r="F23" s="382">
        <v>9938.2656500000012</v>
      </c>
      <c r="G23" s="382">
        <v>93914.966039999999</v>
      </c>
      <c r="H23" s="382">
        <v>0</v>
      </c>
      <c r="I23" s="382">
        <v>304437.54533999995</v>
      </c>
      <c r="J23" s="382">
        <v>0</v>
      </c>
      <c r="K23" s="382">
        <v>0</v>
      </c>
      <c r="L23" s="382">
        <v>309176.76748000004</v>
      </c>
      <c r="M23" s="382">
        <v>0</v>
      </c>
      <c r="N23" s="382">
        <v>0</v>
      </c>
      <c r="O23" s="382">
        <v>0</v>
      </c>
      <c r="P23" s="382">
        <v>0</v>
      </c>
      <c r="Q23" s="382">
        <v>417975.61005000002</v>
      </c>
      <c r="R23" s="383">
        <v>1135443.1545599999</v>
      </c>
    </row>
    <row r="24" spans="1:18" s="304" customFormat="1" x14ac:dyDescent="0.3">
      <c r="A24" s="107">
        <v>17</v>
      </c>
      <c r="B24" s="295" t="s">
        <v>603</v>
      </c>
      <c r="C24" s="384">
        <v>26821292.081549998</v>
      </c>
      <c r="D24" s="384">
        <v>568661.96130999993</v>
      </c>
      <c r="E24" s="384">
        <v>0</v>
      </c>
      <c r="F24" s="384">
        <v>9938.2656500000012</v>
      </c>
      <c r="G24" s="384">
        <v>851075.9305309999</v>
      </c>
      <c r="H24" s="384">
        <v>3887007.8463013801</v>
      </c>
      <c r="I24" s="384">
        <v>2467336.7886818838</v>
      </c>
      <c r="J24" s="384">
        <v>0</v>
      </c>
      <c r="K24" s="384">
        <v>15775569.980447985</v>
      </c>
      <c r="L24" s="384">
        <v>13603550.780297069</v>
      </c>
      <c r="M24" s="384">
        <v>358850.0141993718</v>
      </c>
      <c r="N24" s="384">
        <v>570657.87202999997</v>
      </c>
      <c r="O24" s="384">
        <v>0</v>
      </c>
      <c r="P24" s="384">
        <v>0</v>
      </c>
      <c r="Q24" s="384">
        <v>417975.61005000002</v>
      </c>
      <c r="R24" s="385">
        <v>65331917.131048687</v>
      </c>
    </row>
    <row r="25" spans="1:18" x14ac:dyDescent="0.3">
      <c r="B25" s="2" t="s">
        <v>39</v>
      </c>
    </row>
  </sheetData>
  <sheetProtection algorithmName="SHA-512" hashValue="+bLLYhoFuHSxQt56RicrIR8Wj/LIAy89QAvo1MZ9gtXZYE6bezZ81K1ZEY4NIEC44DzdWFvj0UL3tiCSmjo9uQ==" saltValue="kJeP5hw0QJIJcyrojhju/A==" spinCount="100000" sheet="1" objects="1" scenarios="1"/>
  <mergeCells count="3">
    <mergeCell ref="B5:B7"/>
    <mergeCell ref="C5:Q5"/>
    <mergeCell ref="R5:R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84BE-A8E6-446A-B3CB-8B8E0F0E185B}">
  <sheetPr codeName="Arkusz31">
    <tabColor theme="4" tint="0.59999389629810485"/>
  </sheetPr>
  <dimension ref="B2:D12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683</v>
      </c>
      <c r="C2" s="17" t="s">
        <v>58</v>
      </c>
      <c r="D2" s="16" t="s">
        <v>681</v>
      </c>
    </row>
    <row r="4" spans="2:4" x14ac:dyDescent="0.35">
      <c r="B4" s="18" t="s">
        <v>684</v>
      </c>
      <c r="C4" s="17" t="s">
        <v>58</v>
      </c>
      <c r="D4" s="16" t="s">
        <v>682</v>
      </c>
    </row>
    <row r="6" spans="2:4" x14ac:dyDescent="0.35">
      <c r="B6" s="18" t="s">
        <v>686</v>
      </c>
      <c r="C6" s="17" t="s">
        <v>58</v>
      </c>
      <c r="D6" s="16" t="s">
        <v>685</v>
      </c>
    </row>
    <row r="8" spans="2:4" x14ac:dyDescent="0.35">
      <c r="B8" s="286"/>
      <c r="C8" s="17"/>
    </row>
    <row r="10" spans="2:4" x14ac:dyDescent="0.35">
      <c r="B10" s="286"/>
      <c r="C10" s="17"/>
    </row>
    <row r="12" spans="2:4" x14ac:dyDescent="0.35">
      <c r="B12" s="286"/>
      <c r="C12" s="17"/>
    </row>
  </sheetData>
  <sheetProtection algorithmName="SHA-512" hashValue="SKvwqFT+rZTgL4vA3OODxsplrWx68VoSmyzBmgpiNcrVbybD0LKAo3WbWxqm33Nt1ZwhQO0l4gvzXMc4rXGCcg==" saltValue="Q0wuZm9B+YSSlCvFO2LCiA==" spinCount="100000" sheet="1" objects="1" scenarios="1"/>
  <hyperlinks>
    <hyperlink ref="B2" location="'CR6'!A1" display="EU CR6" xr:uid="{A66E49B3-391C-49C4-AE00-79E71E16428C}"/>
    <hyperlink ref="B4" location="CR7A!A1" display="EU CR7A" xr:uid="{51E7A5C2-BB87-460A-A43E-EE57B0E315A3}"/>
    <hyperlink ref="B6" location="'CR8'!A1" display="EU CR8" xr:uid="{7984F678-49AA-4F86-BCE1-A9151322696A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B8B9-A215-4F28-91F5-21DC99B58BB8}">
  <sheetPr codeName="Arkusz32"/>
  <dimension ref="A1:M80"/>
  <sheetViews>
    <sheetView workbookViewId="0">
      <selection activeCell="A2" sqref="A2"/>
    </sheetView>
  </sheetViews>
  <sheetFormatPr defaultRowHeight="13.5" x14ac:dyDescent="0.35"/>
  <cols>
    <col min="1" max="1" width="21.69921875" style="1" customWidth="1"/>
    <col min="2" max="13" width="15.69921875" style="1" customWidth="1"/>
    <col min="14" max="16384" width="8.796875" style="1"/>
  </cols>
  <sheetData>
    <row r="1" spans="1:13" ht="15.5" x14ac:dyDescent="0.35">
      <c r="A1" s="19" t="s">
        <v>609</v>
      </c>
      <c r="B1" s="120"/>
      <c r="C1" s="120"/>
      <c r="D1" s="120"/>
      <c r="E1" s="120"/>
      <c r="F1" s="120"/>
      <c r="G1" s="120"/>
      <c r="H1" s="120"/>
      <c r="I1" s="24"/>
      <c r="J1" s="24"/>
      <c r="K1" s="24"/>
      <c r="L1" s="305"/>
      <c r="M1" s="23" t="s">
        <v>1</v>
      </c>
    </row>
    <row r="2" spans="1:13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3" t="s">
        <v>2</v>
      </c>
    </row>
    <row r="3" spans="1:13" x14ac:dyDescent="0.35">
      <c r="A3" s="306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04" x14ac:dyDescent="0.35">
      <c r="A4" s="706" t="s">
        <v>610</v>
      </c>
      <c r="B4" s="438" t="s">
        <v>611</v>
      </c>
      <c r="C4" s="438" t="s">
        <v>588</v>
      </c>
      <c r="D4" s="438" t="s">
        <v>612</v>
      </c>
      <c r="E4" s="438" t="s">
        <v>613</v>
      </c>
      <c r="F4" s="438" t="s">
        <v>614</v>
      </c>
      <c r="G4" s="438" t="s">
        <v>615</v>
      </c>
      <c r="H4" s="438" t="s">
        <v>616</v>
      </c>
      <c r="I4" s="438" t="s">
        <v>617</v>
      </c>
      <c r="J4" s="438" t="s">
        <v>618</v>
      </c>
      <c r="K4" s="438" t="s">
        <v>619</v>
      </c>
      <c r="L4" s="438" t="s">
        <v>620</v>
      </c>
      <c r="M4" s="438" t="s">
        <v>621</v>
      </c>
    </row>
    <row r="5" spans="1:13" x14ac:dyDescent="0.35">
      <c r="A5" s="707"/>
      <c r="B5" s="439" t="s">
        <v>3</v>
      </c>
      <c r="C5" s="439" t="s">
        <v>4</v>
      </c>
      <c r="D5" s="439" t="s">
        <v>5</v>
      </c>
      <c r="E5" s="439" t="s">
        <v>6</v>
      </c>
      <c r="F5" s="439" t="s">
        <v>7</v>
      </c>
      <c r="G5" s="439" t="s">
        <v>8</v>
      </c>
      <c r="H5" s="439" t="s">
        <v>9</v>
      </c>
      <c r="I5" s="439" t="s">
        <v>10</v>
      </c>
      <c r="J5" s="439" t="s">
        <v>12</v>
      </c>
      <c r="K5" s="439" t="s">
        <v>13</v>
      </c>
      <c r="L5" s="439" t="s">
        <v>14</v>
      </c>
      <c r="M5" s="439" t="s">
        <v>15</v>
      </c>
    </row>
    <row r="6" spans="1:13" x14ac:dyDescent="0.35">
      <c r="A6" s="307"/>
      <c r="B6" s="308" t="s">
        <v>622</v>
      </c>
      <c r="C6" s="437">
        <v>3699.46477</v>
      </c>
      <c r="D6" s="437">
        <v>223.39554999999999</v>
      </c>
      <c r="E6" s="436">
        <v>1</v>
      </c>
      <c r="F6" s="437">
        <v>3922.8603199999998</v>
      </c>
      <c r="G6" s="313">
        <v>8.0000044457356561E-4</v>
      </c>
      <c r="H6" s="437">
        <v>23</v>
      </c>
      <c r="I6" s="313">
        <v>0.33570109118746294</v>
      </c>
      <c r="J6" s="437">
        <v>212.67460999999997</v>
      </c>
      <c r="K6" s="309">
        <v>5.4214168400469581E-2</v>
      </c>
      <c r="L6" s="437">
        <v>1.0535300000000001</v>
      </c>
      <c r="M6" s="437">
        <v>-2.4895200000000002</v>
      </c>
    </row>
    <row r="7" spans="1:13" ht="26" x14ac:dyDescent="0.35">
      <c r="A7" s="310"/>
      <c r="B7" s="311" t="s">
        <v>623</v>
      </c>
      <c r="C7" s="437">
        <v>3699.46477</v>
      </c>
      <c r="D7" s="437">
        <v>223.39554999999999</v>
      </c>
      <c r="E7" s="436">
        <v>1</v>
      </c>
      <c r="F7" s="437">
        <v>3922.8603199999998</v>
      </c>
      <c r="G7" s="313">
        <v>8.0000044457356561E-4</v>
      </c>
      <c r="H7" s="437">
        <v>23</v>
      </c>
      <c r="I7" s="313">
        <v>0.33570109118746294</v>
      </c>
      <c r="J7" s="437">
        <v>212.67460999999997</v>
      </c>
      <c r="K7" s="309">
        <v>5.4214168400469581E-2</v>
      </c>
      <c r="L7" s="437">
        <v>1.0535300000000001</v>
      </c>
      <c r="M7" s="437">
        <v>-2.4895200000000002</v>
      </c>
    </row>
    <row r="8" spans="1:13" ht="26" x14ac:dyDescent="0.35">
      <c r="A8" s="310"/>
      <c r="B8" s="311" t="s">
        <v>624</v>
      </c>
      <c r="C8" s="437">
        <v>0</v>
      </c>
      <c r="D8" s="437">
        <v>0</v>
      </c>
      <c r="E8" s="436">
        <v>0</v>
      </c>
      <c r="F8" s="437">
        <v>0</v>
      </c>
      <c r="G8" s="313">
        <v>0</v>
      </c>
      <c r="H8" s="437">
        <v>0</v>
      </c>
      <c r="I8" s="313">
        <v>0</v>
      </c>
      <c r="J8" s="437">
        <v>0</v>
      </c>
      <c r="K8" s="309"/>
      <c r="L8" s="437">
        <v>0</v>
      </c>
      <c r="M8" s="437">
        <v>0</v>
      </c>
    </row>
    <row r="9" spans="1:13" x14ac:dyDescent="0.35">
      <c r="A9" s="310"/>
      <c r="B9" s="308" t="s">
        <v>625</v>
      </c>
      <c r="C9" s="437">
        <v>4679.5367300000007</v>
      </c>
      <c r="D9" s="437">
        <v>760.15340000000003</v>
      </c>
      <c r="E9" s="436">
        <v>1</v>
      </c>
      <c r="F9" s="437">
        <v>5439.69013</v>
      </c>
      <c r="G9" s="313">
        <v>2.2875034611576305E-3</v>
      </c>
      <c r="H9" s="437">
        <v>16</v>
      </c>
      <c r="I9" s="313">
        <v>0.33840995277427688</v>
      </c>
      <c r="J9" s="437">
        <v>658.89177000000007</v>
      </c>
      <c r="K9" s="309">
        <v>0.12112671020839932</v>
      </c>
      <c r="L9" s="437">
        <v>4.2111000000000001</v>
      </c>
      <c r="M9" s="437">
        <v>-2.1261100000000002</v>
      </c>
    </row>
    <row r="10" spans="1:13" x14ac:dyDescent="0.35">
      <c r="A10" s="310"/>
      <c r="B10" s="308" t="s">
        <v>626</v>
      </c>
      <c r="C10" s="437">
        <v>9224.3617699999995</v>
      </c>
      <c r="D10" s="437">
        <v>461.74430000000001</v>
      </c>
      <c r="E10" s="436">
        <v>1</v>
      </c>
      <c r="F10" s="437">
        <v>9686.1060699999998</v>
      </c>
      <c r="G10" s="313">
        <v>3.8999996207970495E-3</v>
      </c>
      <c r="H10" s="437">
        <v>31</v>
      </c>
      <c r="I10" s="313">
        <v>0.33614331254169305</v>
      </c>
      <c r="J10" s="437">
        <v>1718.3872900000001</v>
      </c>
      <c r="K10" s="309">
        <v>0.17740744088300078</v>
      </c>
      <c r="L10" s="437">
        <v>12.69811</v>
      </c>
      <c r="M10" s="437">
        <v>-11.393409999999999</v>
      </c>
    </row>
    <row r="11" spans="1:13" x14ac:dyDescent="0.35">
      <c r="A11" s="310"/>
      <c r="B11" s="308" t="s">
        <v>627</v>
      </c>
      <c r="C11" s="437">
        <v>10125.896789999999</v>
      </c>
      <c r="D11" s="437">
        <v>97.891899999999993</v>
      </c>
      <c r="E11" s="436">
        <v>1</v>
      </c>
      <c r="F11" s="437">
        <v>10223.788689999999</v>
      </c>
      <c r="G11" s="313">
        <v>7.0999990513301581E-3</v>
      </c>
      <c r="H11" s="437">
        <v>29</v>
      </c>
      <c r="I11" s="313">
        <v>0.33610117679378604</v>
      </c>
      <c r="J11" s="437">
        <v>2760.0171500000001</v>
      </c>
      <c r="K11" s="309">
        <v>0.269960308618233</v>
      </c>
      <c r="L11" s="437">
        <v>24.39724</v>
      </c>
      <c r="M11" s="437">
        <v>-25.10172</v>
      </c>
    </row>
    <row r="12" spans="1:13" x14ac:dyDescent="0.35">
      <c r="A12" s="310"/>
      <c r="B12" s="308" t="s">
        <v>628</v>
      </c>
      <c r="C12" s="437">
        <v>17510.658940000001</v>
      </c>
      <c r="D12" s="437">
        <v>305.16520000000003</v>
      </c>
      <c r="E12" s="436">
        <v>2</v>
      </c>
      <c r="F12" s="437">
        <v>17815.824140000001</v>
      </c>
      <c r="G12" s="313">
        <v>1.858779068527559E-2</v>
      </c>
      <c r="H12" s="437">
        <v>57</v>
      </c>
      <c r="I12" s="313">
        <v>0.33741120381310635</v>
      </c>
      <c r="J12" s="437">
        <v>8974.839320000001</v>
      </c>
      <c r="K12" s="309">
        <v>0.50375661824421225</v>
      </c>
      <c r="L12" s="437">
        <v>111.87291999999999</v>
      </c>
      <c r="M12" s="437">
        <v>-55.271989999999995</v>
      </c>
    </row>
    <row r="13" spans="1:13" ht="26" x14ac:dyDescent="0.35">
      <c r="A13" s="310"/>
      <c r="B13" s="311" t="s">
        <v>629</v>
      </c>
      <c r="C13" s="437">
        <v>7111.8441500000008</v>
      </c>
      <c r="D13" s="437">
        <v>73.646190000000004</v>
      </c>
      <c r="E13" s="436">
        <v>1</v>
      </c>
      <c r="F13" s="437">
        <v>7185.4903400000003</v>
      </c>
      <c r="G13" s="313">
        <v>1.280000189938325E-2</v>
      </c>
      <c r="H13" s="437">
        <v>31</v>
      </c>
      <c r="I13" s="313">
        <v>0.335447502668273</v>
      </c>
      <c r="J13" s="437">
        <v>2869.1409199999998</v>
      </c>
      <c r="K13" s="309">
        <v>0.3992964688892755</v>
      </c>
      <c r="L13" s="437">
        <v>30.85257</v>
      </c>
      <c r="M13" s="437">
        <v>-15.02603</v>
      </c>
    </row>
    <row r="14" spans="1:13" ht="26" x14ac:dyDescent="0.35">
      <c r="A14" s="310"/>
      <c r="B14" s="311" t="s">
        <v>630</v>
      </c>
      <c r="C14" s="437">
        <v>10398.814789999999</v>
      </c>
      <c r="D14" s="437">
        <v>231.51901000000001</v>
      </c>
      <c r="E14" s="436">
        <v>1</v>
      </c>
      <c r="F14" s="437">
        <v>10630.3338</v>
      </c>
      <c r="G14" s="313">
        <v>2.250000089366902E-2</v>
      </c>
      <c r="H14" s="437">
        <v>26</v>
      </c>
      <c r="I14" s="313">
        <v>0.33873855212335852</v>
      </c>
      <c r="J14" s="437">
        <v>6105.6984000000002</v>
      </c>
      <c r="K14" s="309">
        <v>0.5743656328082567</v>
      </c>
      <c r="L14" s="437">
        <v>81.020350000000008</v>
      </c>
      <c r="M14" s="437">
        <v>-40.245959999999997</v>
      </c>
    </row>
    <row r="15" spans="1:13" x14ac:dyDescent="0.35">
      <c r="A15" s="310"/>
      <c r="B15" s="308" t="s">
        <v>631</v>
      </c>
      <c r="C15" s="437">
        <v>7901.5199199999997</v>
      </c>
      <c r="D15" s="437">
        <v>221.38182</v>
      </c>
      <c r="E15" s="436">
        <v>2</v>
      </c>
      <c r="F15" s="437">
        <v>8122.9017400000002</v>
      </c>
      <c r="G15" s="313">
        <v>7.4578422797405272E-2</v>
      </c>
      <c r="H15" s="437">
        <v>19</v>
      </c>
      <c r="I15" s="313">
        <v>0.33624947646296455</v>
      </c>
      <c r="J15" s="437">
        <v>8612.0015899999999</v>
      </c>
      <c r="K15" s="309">
        <v>1.0602124543242351</v>
      </c>
      <c r="L15" s="437">
        <v>204.90172000000001</v>
      </c>
      <c r="M15" s="437">
        <v>-67.731999999999999</v>
      </c>
    </row>
    <row r="16" spans="1:13" x14ac:dyDescent="0.35">
      <c r="A16" s="310"/>
      <c r="B16" s="311" t="s">
        <v>632</v>
      </c>
      <c r="C16" s="437">
        <v>2534.7803900000004</v>
      </c>
      <c r="D16" s="437">
        <v>10.50277</v>
      </c>
      <c r="E16" s="436">
        <v>1</v>
      </c>
      <c r="F16" s="437">
        <v>2545.28316</v>
      </c>
      <c r="G16" s="313">
        <v>3.7999999990636628E-2</v>
      </c>
      <c r="H16" s="437">
        <v>8</v>
      </c>
      <c r="I16" s="313">
        <v>0.33777679920574788</v>
      </c>
      <c r="J16" s="437">
        <v>1965.7295200000001</v>
      </c>
      <c r="K16" s="309">
        <v>0.77230288201018871</v>
      </c>
      <c r="L16" s="437">
        <v>32.522310000000004</v>
      </c>
      <c r="M16" s="437">
        <v>-7.4896700000000003</v>
      </c>
    </row>
    <row r="17" spans="1:13" x14ac:dyDescent="0.35">
      <c r="A17" s="310"/>
      <c r="B17" s="311" t="s">
        <v>633</v>
      </c>
      <c r="C17" s="437">
        <v>5366.7395299999998</v>
      </c>
      <c r="D17" s="437">
        <v>210.87904999999998</v>
      </c>
      <c r="E17" s="436">
        <v>1</v>
      </c>
      <c r="F17" s="437">
        <v>5577.6185800000003</v>
      </c>
      <c r="G17" s="313">
        <v>9.1270572323717408E-2</v>
      </c>
      <c r="H17" s="437">
        <v>11</v>
      </c>
      <c r="I17" s="313">
        <v>0.33847377566646014</v>
      </c>
      <c r="J17" s="437">
        <v>6646.27207</v>
      </c>
      <c r="K17" s="309">
        <v>1.1915967315929301</v>
      </c>
      <c r="L17" s="437">
        <v>172.37941000000001</v>
      </c>
      <c r="M17" s="437">
        <v>-60.242330000000003</v>
      </c>
    </row>
    <row r="18" spans="1:13" x14ac:dyDescent="0.35">
      <c r="A18" s="310"/>
      <c r="B18" s="308" t="s">
        <v>634</v>
      </c>
      <c r="C18" s="437">
        <v>674.64566000000002</v>
      </c>
      <c r="D18" s="437">
        <v>185.92126000000002</v>
      </c>
      <c r="E18" s="436">
        <v>1</v>
      </c>
      <c r="F18" s="437">
        <v>860.5669200000001</v>
      </c>
      <c r="G18" s="313">
        <v>0.15490000475500498</v>
      </c>
      <c r="H18" s="437">
        <v>4</v>
      </c>
      <c r="I18" s="313">
        <v>0.33294292790152796</v>
      </c>
      <c r="J18" s="437">
        <v>1223.52943</v>
      </c>
      <c r="K18" s="309">
        <v>1.4217713946057791</v>
      </c>
      <c r="L18" s="437">
        <v>44.381889999999999</v>
      </c>
      <c r="M18" s="437">
        <v>-19.080639999999999</v>
      </c>
    </row>
    <row r="19" spans="1:13" x14ac:dyDescent="0.35">
      <c r="A19" s="310"/>
      <c r="B19" s="311" t="s">
        <v>635</v>
      </c>
      <c r="C19" s="437">
        <v>674.64566000000002</v>
      </c>
      <c r="D19" s="437">
        <v>185.92126000000002</v>
      </c>
      <c r="E19" s="436">
        <v>1</v>
      </c>
      <c r="F19" s="437">
        <v>860.5669200000001</v>
      </c>
      <c r="G19" s="313">
        <v>0.15490000475500498</v>
      </c>
      <c r="H19" s="437">
        <v>4</v>
      </c>
      <c r="I19" s="313">
        <v>0.33294292790152796</v>
      </c>
      <c r="J19" s="437">
        <v>1223.52943</v>
      </c>
      <c r="K19" s="309">
        <v>1.4217713946057791</v>
      </c>
      <c r="L19" s="437">
        <v>44.381889999999999</v>
      </c>
      <c r="M19" s="437">
        <v>-19.080639999999999</v>
      </c>
    </row>
    <row r="20" spans="1:13" x14ac:dyDescent="0.35">
      <c r="A20" s="310"/>
      <c r="B20" s="311" t="s">
        <v>636</v>
      </c>
      <c r="C20" s="437">
        <v>0</v>
      </c>
      <c r="D20" s="437">
        <v>0</v>
      </c>
      <c r="E20" s="436">
        <v>0</v>
      </c>
      <c r="F20" s="437">
        <v>0</v>
      </c>
      <c r="G20" s="313">
        <v>0</v>
      </c>
      <c r="H20" s="437">
        <v>0</v>
      </c>
      <c r="I20" s="313">
        <v>0</v>
      </c>
      <c r="J20" s="437">
        <v>0</v>
      </c>
      <c r="K20" s="309"/>
      <c r="L20" s="437">
        <v>0</v>
      </c>
      <c r="M20" s="437">
        <v>0</v>
      </c>
    </row>
    <row r="21" spans="1:13" ht="26" x14ac:dyDescent="0.35">
      <c r="A21" s="310"/>
      <c r="B21" s="311" t="s">
        <v>637</v>
      </c>
      <c r="C21" s="437">
        <v>0</v>
      </c>
      <c r="D21" s="437">
        <v>0</v>
      </c>
      <c r="E21" s="436">
        <v>0</v>
      </c>
      <c r="F21" s="437">
        <v>0</v>
      </c>
      <c r="G21" s="313">
        <v>0</v>
      </c>
      <c r="H21" s="437">
        <v>0</v>
      </c>
      <c r="I21" s="313">
        <v>0</v>
      </c>
      <c r="J21" s="437">
        <v>0</v>
      </c>
      <c r="K21" s="309"/>
      <c r="L21" s="437">
        <v>0</v>
      </c>
      <c r="M21" s="437">
        <v>0</v>
      </c>
    </row>
    <row r="22" spans="1:13" x14ac:dyDescent="0.35">
      <c r="A22" s="312"/>
      <c r="B22" s="308" t="s">
        <v>638</v>
      </c>
      <c r="C22" s="437">
        <v>1187.9356</v>
      </c>
      <c r="D22" s="437">
        <v>0</v>
      </c>
      <c r="E22" s="436">
        <v>0</v>
      </c>
      <c r="F22" s="437">
        <v>1187.9356</v>
      </c>
      <c r="G22" s="313">
        <v>1</v>
      </c>
      <c r="H22" s="437">
        <v>6</v>
      </c>
      <c r="I22" s="313">
        <v>0.95232247439999995</v>
      </c>
      <c r="J22" s="437">
        <v>1414.1387999999999</v>
      </c>
      <c r="K22" s="309">
        <v>1.1904170562781349</v>
      </c>
      <c r="L22" s="437">
        <v>1131.2977700000001</v>
      </c>
      <c r="M22" s="437">
        <v>-374.24915000000004</v>
      </c>
    </row>
    <row r="23" spans="1:13" ht="30.5" customHeight="1" x14ac:dyDescent="0.35">
      <c r="A23" s="708" t="s">
        <v>639</v>
      </c>
      <c r="B23" s="709"/>
      <c r="C23" s="440">
        <v>55004.02018</v>
      </c>
      <c r="D23" s="440">
        <v>2255.6534299999998</v>
      </c>
      <c r="E23" s="441"/>
      <c r="F23" s="440">
        <v>57259.673609999991</v>
      </c>
      <c r="G23" s="442"/>
      <c r="H23" s="440">
        <v>185</v>
      </c>
      <c r="I23" s="443"/>
      <c r="J23" s="440">
        <v>25574.479960000001</v>
      </c>
      <c r="K23" s="444">
        <v>0.44664033773908207</v>
      </c>
      <c r="L23" s="440">
        <v>1534.8142800000001</v>
      </c>
      <c r="M23" s="440">
        <v>-557.44453999999996</v>
      </c>
    </row>
    <row r="24" spans="1:13" ht="104" x14ac:dyDescent="0.35">
      <c r="A24" s="445" t="s">
        <v>640</v>
      </c>
      <c r="B24" s="438" t="s">
        <v>611</v>
      </c>
      <c r="C24" s="438" t="s">
        <v>588</v>
      </c>
      <c r="D24" s="438" t="s">
        <v>612</v>
      </c>
      <c r="E24" s="438" t="s">
        <v>613</v>
      </c>
      <c r="F24" s="438" t="s">
        <v>614</v>
      </c>
      <c r="G24" s="438" t="s">
        <v>615</v>
      </c>
      <c r="H24" s="438" t="s">
        <v>616</v>
      </c>
      <c r="I24" s="438" t="s">
        <v>617</v>
      </c>
      <c r="J24" s="438" t="s">
        <v>618</v>
      </c>
      <c r="K24" s="438" t="s">
        <v>619</v>
      </c>
      <c r="L24" s="446" t="s">
        <v>620</v>
      </c>
      <c r="M24" s="446" t="s">
        <v>621</v>
      </c>
    </row>
    <row r="25" spans="1:13" x14ac:dyDescent="0.35">
      <c r="A25" s="307"/>
      <c r="B25" s="308" t="s">
        <v>622</v>
      </c>
      <c r="C25" s="437">
        <v>27195679.717089999</v>
      </c>
      <c r="D25" s="437">
        <v>1053200.3413799999</v>
      </c>
      <c r="E25" s="436">
        <v>1</v>
      </c>
      <c r="F25" s="437">
        <v>28248880.05847</v>
      </c>
      <c r="G25" s="313">
        <v>8.0000000194557688E-4</v>
      </c>
      <c r="H25" s="437">
        <v>133220</v>
      </c>
      <c r="I25" s="313">
        <v>0.41920999801874681</v>
      </c>
      <c r="J25" s="437">
        <v>2510195.2188499998</v>
      </c>
      <c r="K25" s="309">
        <v>8.8859990684740639E-2</v>
      </c>
      <c r="L25" s="437">
        <v>9474.0307799999991</v>
      </c>
      <c r="M25" s="437">
        <v>-23764.126079999998</v>
      </c>
    </row>
    <row r="26" spans="1:13" ht="26" x14ac:dyDescent="0.35">
      <c r="A26" s="310"/>
      <c r="B26" s="311" t="s">
        <v>623</v>
      </c>
      <c r="C26" s="437">
        <v>27195679.717089999</v>
      </c>
      <c r="D26" s="437">
        <v>1053200.3413799999</v>
      </c>
      <c r="E26" s="436">
        <v>1</v>
      </c>
      <c r="F26" s="437">
        <v>28248880.05847</v>
      </c>
      <c r="G26" s="313">
        <v>8.0000000194557688E-4</v>
      </c>
      <c r="H26" s="437">
        <v>133220</v>
      </c>
      <c r="I26" s="313">
        <v>0.41920999801874681</v>
      </c>
      <c r="J26" s="437">
        <v>2510195.2188499998</v>
      </c>
      <c r="K26" s="309">
        <v>8.8859990684740639E-2</v>
      </c>
      <c r="L26" s="437">
        <v>9474.0307799999991</v>
      </c>
      <c r="M26" s="437">
        <v>-23764.126079999998</v>
      </c>
    </row>
    <row r="27" spans="1:13" ht="26" x14ac:dyDescent="0.35">
      <c r="A27" s="310"/>
      <c r="B27" s="311" t="s">
        <v>624</v>
      </c>
      <c r="C27" s="437">
        <v>0</v>
      </c>
      <c r="D27" s="437">
        <v>0</v>
      </c>
      <c r="E27" s="436">
        <v>0</v>
      </c>
      <c r="F27" s="437">
        <v>0</v>
      </c>
      <c r="G27" s="313">
        <v>0</v>
      </c>
      <c r="H27" s="437">
        <v>0</v>
      </c>
      <c r="I27" s="313">
        <v>0</v>
      </c>
      <c r="J27" s="437">
        <v>0</v>
      </c>
      <c r="K27" s="309"/>
      <c r="L27" s="437">
        <v>0</v>
      </c>
      <c r="M27" s="437">
        <v>0</v>
      </c>
    </row>
    <row r="28" spans="1:13" x14ac:dyDescent="0.35">
      <c r="A28" s="310"/>
      <c r="B28" s="308" t="s">
        <v>625</v>
      </c>
      <c r="C28" s="437">
        <v>3719582.6761699999</v>
      </c>
      <c r="D28" s="437">
        <v>105431.86298000001</v>
      </c>
      <c r="E28" s="436">
        <v>1</v>
      </c>
      <c r="F28" s="437">
        <v>3825014.5391500001</v>
      </c>
      <c r="G28" s="313">
        <v>1.8764884031393508E-3</v>
      </c>
      <c r="H28" s="437">
        <v>16245</v>
      </c>
      <c r="I28" s="313">
        <v>0.43562281753296095</v>
      </c>
      <c r="J28" s="437">
        <v>672967.51334000006</v>
      </c>
      <c r="K28" s="309">
        <v>0.17593855041647707</v>
      </c>
      <c r="L28" s="437">
        <v>3129.8290200000001</v>
      </c>
      <c r="M28" s="437">
        <v>-4971.4113200000002</v>
      </c>
    </row>
    <row r="29" spans="1:13" x14ac:dyDescent="0.35">
      <c r="A29" s="310"/>
      <c r="B29" s="308" t="s">
        <v>626</v>
      </c>
      <c r="C29" s="437">
        <v>2113674.1630000002</v>
      </c>
      <c r="D29" s="437">
        <v>35688.361629999999</v>
      </c>
      <c r="E29" s="436">
        <v>1</v>
      </c>
      <c r="F29" s="437">
        <v>2149362.5246299999</v>
      </c>
      <c r="G29" s="313">
        <v>3.8999999028599924E-3</v>
      </c>
      <c r="H29" s="437">
        <v>9304</v>
      </c>
      <c r="I29" s="313">
        <v>0.43837893915948284</v>
      </c>
      <c r="J29" s="437">
        <v>653379.49708</v>
      </c>
      <c r="K29" s="309">
        <v>0.30398757286999567</v>
      </c>
      <c r="L29" s="437">
        <v>3678.5798399999999</v>
      </c>
      <c r="M29" s="437">
        <v>-4375.4402</v>
      </c>
    </row>
    <row r="30" spans="1:13" x14ac:dyDescent="0.35">
      <c r="A30" s="310"/>
      <c r="B30" s="308" t="s">
        <v>627</v>
      </c>
      <c r="C30" s="437">
        <v>1471882.9111500001</v>
      </c>
      <c r="D30" s="437">
        <v>25405.09664</v>
      </c>
      <c r="E30" s="436">
        <v>1</v>
      </c>
      <c r="F30" s="437">
        <v>1497288.0077899999</v>
      </c>
      <c r="G30" s="313">
        <v>7.1000000497455475E-3</v>
      </c>
      <c r="H30" s="437">
        <v>6547</v>
      </c>
      <c r="I30" s="313">
        <v>0.44099580702605795</v>
      </c>
      <c r="J30" s="437">
        <v>697231.62561999995</v>
      </c>
      <c r="K30" s="309">
        <v>0.46566300003238204</v>
      </c>
      <c r="L30" s="437">
        <v>4695.7281399999993</v>
      </c>
      <c r="M30" s="437">
        <v>-5069.3134300000002</v>
      </c>
    </row>
    <row r="31" spans="1:13" x14ac:dyDescent="0.35">
      <c r="A31" s="310"/>
      <c r="B31" s="308" t="s">
        <v>628</v>
      </c>
      <c r="C31" s="437">
        <v>2154508.7412700001</v>
      </c>
      <c r="D31" s="437">
        <v>34129.608260000001</v>
      </c>
      <c r="E31" s="436">
        <v>2</v>
      </c>
      <c r="F31" s="437">
        <v>2188638.3495300002</v>
      </c>
      <c r="G31" s="313">
        <v>1.6594020019504847E-2</v>
      </c>
      <c r="H31" s="437">
        <v>8898</v>
      </c>
      <c r="I31" s="313">
        <v>0.4472175164230634</v>
      </c>
      <c r="J31" s="437">
        <v>1786253.87582</v>
      </c>
      <c r="K31" s="309">
        <v>0.81614848620540237</v>
      </c>
      <c r="L31" s="437">
        <v>16268.741739999999</v>
      </c>
      <c r="M31" s="437">
        <v>-15540.432359999999</v>
      </c>
    </row>
    <row r="32" spans="1:13" ht="26" x14ac:dyDescent="0.35">
      <c r="A32" s="310"/>
      <c r="B32" s="311" t="s">
        <v>629</v>
      </c>
      <c r="C32" s="437">
        <v>1313307.1172</v>
      </c>
      <c r="D32" s="437">
        <v>22937.727510000001</v>
      </c>
      <c r="E32" s="436">
        <v>1</v>
      </c>
      <c r="F32" s="437">
        <v>1336244.8447100001</v>
      </c>
      <c r="G32" s="313">
        <v>1.2799999956350547E-2</v>
      </c>
      <c r="H32" s="437">
        <v>5550</v>
      </c>
      <c r="I32" s="313">
        <v>0.4467404382957178</v>
      </c>
      <c r="J32" s="437">
        <v>933891.05149999994</v>
      </c>
      <c r="K32" s="309">
        <v>0.69889216425952128</v>
      </c>
      <c r="L32" s="437">
        <v>7651.2551199999998</v>
      </c>
      <c r="M32" s="437">
        <v>-7944.4992300000004</v>
      </c>
    </row>
    <row r="33" spans="1:13" ht="26" x14ac:dyDescent="0.35">
      <c r="A33" s="310"/>
      <c r="B33" s="311" t="s">
        <v>630</v>
      </c>
      <c r="C33" s="437">
        <v>841201.62407000002</v>
      </c>
      <c r="D33" s="437">
        <v>11191.88075</v>
      </c>
      <c r="E33" s="436">
        <v>1</v>
      </c>
      <c r="F33" s="437">
        <v>852393.50482000003</v>
      </c>
      <c r="G33" s="313">
        <v>2.2500000151849803E-2</v>
      </c>
      <c r="H33" s="437">
        <v>3348</v>
      </c>
      <c r="I33" s="313">
        <v>0.44796016245412762</v>
      </c>
      <c r="J33" s="437">
        <v>852362.82432000001</v>
      </c>
      <c r="K33" s="309">
        <v>0.99996400664736818</v>
      </c>
      <c r="L33" s="437">
        <v>8617.4866199999997</v>
      </c>
      <c r="M33" s="437">
        <v>-7595.9331299999994</v>
      </c>
    </row>
    <row r="34" spans="1:13" x14ac:dyDescent="0.35">
      <c r="A34" s="310"/>
      <c r="B34" s="308" t="s">
        <v>631</v>
      </c>
      <c r="C34" s="437">
        <v>1077051.70673</v>
      </c>
      <c r="D34" s="437">
        <v>22843.391609999999</v>
      </c>
      <c r="E34" s="436">
        <v>2</v>
      </c>
      <c r="F34" s="437">
        <v>1099895.09834</v>
      </c>
      <c r="G34" s="313">
        <v>5.6243719982862844E-2</v>
      </c>
      <c r="H34" s="437">
        <v>4064</v>
      </c>
      <c r="I34" s="313">
        <v>0.44752091342653694</v>
      </c>
      <c r="J34" s="437">
        <v>1783922.1675</v>
      </c>
      <c r="K34" s="309">
        <v>1.621902097929482</v>
      </c>
      <c r="L34" s="437">
        <v>27833.102830000003</v>
      </c>
      <c r="M34" s="437">
        <v>-16294.128070000001</v>
      </c>
    </row>
    <row r="35" spans="1:13" x14ac:dyDescent="0.35">
      <c r="A35" s="310"/>
      <c r="B35" s="311" t="s">
        <v>632</v>
      </c>
      <c r="C35" s="437">
        <v>545664.45033999986</v>
      </c>
      <c r="D35" s="437">
        <v>9085.6900600000008</v>
      </c>
      <c r="E35" s="436">
        <v>1</v>
      </c>
      <c r="F35" s="437">
        <v>554750.14040000003</v>
      </c>
      <c r="G35" s="313">
        <v>3.7999999975734826E-2</v>
      </c>
      <c r="H35" s="437">
        <v>2134</v>
      </c>
      <c r="I35" s="313">
        <v>0.44892149997029496</v>
      </c>
      <c r="J35" s="437">
        <v>749263.48148000007</v>
      </c>
      <c r="K35" s="309">
        <v>1.3506323422284257</v>
      </c>
      <c r="L35" s="437">
        <v>9444.7293600000012</v>
      </c>
      <c r="M35" s="437">
        <v>-6540.1589899999999</v>
      </c>
    </row>
    <row r="36" spans="1:13" x14ac:dyDescent="0.35">
      <c r="A36" s="310"/>
      <c r="B36" s="311" t="s">
        <v>633</v>
      </c>
      <c r="C36" s="437">
        <v>531387.25639</v>
      </c>
      <c r="D36" s="437">
        <v>13757.701550000002</v>
      </c>
      <c r="E36" s="436">
        <v>1</v>
      </c>
      <c r="F36" s="437">
        <v>545144.95794000011</v>
      </c>
      <c r="G36" s="313">
        <v>7.4975606177097573E-2</v>
      </c>
      <c r="H36" s="437">
        <v>1930</v>
      </c>
      <c r="I36" s="313">
        <v>0.45033880244601382</v>
      </c>
      <c r="J36" s="437">
        <v>1034658.68602</v>
      </c>
      <c r="K36" s="309">
        <v>1.8979514915258133</v>
      </c>
      <c r="L36" s="437">
        <v>18388.373469999999</v>
      </c>
      <c r="M36" s="437">
        <v>-9753.9690800000008</v>
      </c>
    </row>
    <row r="37" spans="1:13" x14ac:dyDescent="0.35">
      <c r="A37" s="310"/>
      <c r="B37" s="308" t="s">
        <v>634</v>
      </c>
      <c r="C37" s="437">
        <v>460539.63727000001</v>
      </c>
      <c r="D37" s="437">
        <v>4470.8130300000003</v>
      </c>
      <c r="E37" s="436">
        <v>2</v>
      </c>
      <c r="F37" s="437">
        <v>465010.45030000003</v>
      </c>
      <c r="G37" s="313">
        <v>0.24153301851972203</v>
      </c>
      <c r="H37" s="437">
        <v>1883</v>
      </c>
      <c r="I37" s="313">
        <v>0.45042707166500129</v>
      </c>
      <c r="J37" s="437">
        <v>1163192.71319</v>
      </c>
      <c r="K37" s="309">
        <v>2.5014334891604477</v>
      </c>
      <c r="L37" s="437">
        <v>51034.184219999996</v>
      </c>
      <c r="M37" s="437">
        <v>-38862.344870000001</v>
      </c>
    </row>
    <row r="38" spans="1:13" x14ac:dyDescent="0.35">
      <c r="A38" s="310"/>
      <c r="B38" s="311" t="s">
        <v>635</v>
      </c>
      <c r="C38" s="437">
        <v>313326.94257999997</v>
      </c>
      <c r="D38" s="437">
        <v>3924.3179300000002</v>
      </c>
      <c r="E38" s="436">
        <v>1</v>
      </c>
      <c r="F38" s="437">
        <v>317251.26050999999</v>
      </c>
      <c r="G38" s="313">
        <v>0.15490000003487139</v>
      </c>
      <c r="H38" s="437">
        <v>1276</v>
      </c>
      <c r="I38" s="313">
        <v>0.44663655739510205</v>
      </c>
      <c r="J38" s="437">
        <v>794730.15122</v>
      </c>
      <c r="K38" s="309">
        <v>2.5050496251533398</v>
      </c>
      <c r="L38" s="437">
        <v>21963.867309999998</v>
      </c>
      <c r="M38" s="437">
        <v>-11374.55077</v>
      </c>
    </row>
    <row r="39" spans="1:13" x14ac:dyDescent="0.35">
      <c r="A39" s="310"/>
      <c r="B39" s="311" t="s">
        <v>636</v>
      </c>
      <c r="C39" s="437">
        <v>0</v>
      </c>
      <c r="D39" s="437">
        <v>0</v>
      </c>
      <c r="E39" s="436">
        <v>0</v>
      </c>
      <c r="F39" s="437">
        <v>0</v>
      </c>
      <c r="G39" s="313">
        <v>0</v>
      </c>
      <c r="H39" s="437">
        <v>0</v>
      </c>
      <c r="I39" s="313">
        <v>0</v>
      </c>
      <c r="J39" s="437">
        <v>0</v>
      </c>
      <c r="K39" s="309"/>
      <c r="L39" s="437">
        <v>0</v>
      </c>
      <c r="M39" s="437">
        <v>0</v>
      </c>
    </row>
    <row r="40" spans="1:13" ht="26" x14ac:dyDescent="0.35">
      <c r="A40" s="310"/>
      <c r="B40" s="311" t="s">
        <v>637</v>
      </c>
      <c r="C40" s="437">
        <v>147212.69469</v>
      </c>
      <c r="D40" s="437">
        <v>546.49509999999998</v>
      </c>
      <c r="E40" s="436">
        <v>1</v>
      </c>
      <c r="F40" s="437">
        <v>147759.18979</v>
      </c>
      <c r="G40" s="313">
        <v>0.42804587003955308</v>
      </c>
      <c r="H40" s="437">
        <v>607</v>
      </c>
      <c r="I40" s="313">
        <v>0.45858769722751874</v>
      </c>
      <c r="J40" s="437">
        <v>368462.56197000004</v>
      </c>
      <c r="K40" s="309">
        <v>2.4936693446524076</v>
      </c>
      <c r="L40" s="437">
        <v>29070.316910000001</v>
      </c>
      <c r="M40" s="437">
        <v>-27487.794100000003</v>
      </c>
    </row>
    <row r="41" spans="1:13" x14ac:dyDescent="0.35">
      <c r="A41" s="312"/>
      <c r="B41" s="308" t="s">
        <v>638</v>
      </c>
      <c r="C41" s="437">
        <v>876300.69483611197</v>
      </c>
      <c r="D41" s="437">
        <v>421.08008807756801</v>
      </c>
      <c r="E41" s="436">
        <v>1</v>
      </c>
      <c r="F41" s="437">
        <v>876721.77489</v>
      </c>
      <c r="G41" s="313">
        <v>1</v>
      </c>
      <c r="H41" s="437">
        <v>3456</v>
      </c>
      <c r="I41" s="313">
        <v>0.66534883519999999</v>
      </c>
      <c r="J41" s="437">
        <v>1253976.2461300001</v>
      </c>
      <c r="K41" s="309">
        <v>1.4303012449842862</v>
      </c>
      <c r="L41" s="437">
        <v>583325.81174999999</v>
      </c>
      <c r="M41" s="437">
        <v>-438690.39103</v>
      </c>
    </row>
    <row r="42" spans="1:13" ht="33.5" customHeight="1" x14ac:dyDescent="0.35">
      <c r="A42" s="708" t="s">
        <v>641</v>
      </c>
      <c r="B42" s="709"/>
      <c r="C42" s="440">
        <v>39069220.247516118</v>
      </c>
      <c r="D42" s="440">
        <v>1281590.5556180775</v>
      </c>
      <c r="E42" s="441"/>
      <c r="F42" s="440">
        <v>40350810.803099997</v>
      </c>
      <c r="G42" s="442"/>
      <c r="H42" s="440">
        <v>183617</v>
      </c>
      <c r="I42" s="443"/>
      <c r="J42" s="440">
        <v>10521118.857530002</v>
      </c>
      <c r="K42" s="444">
        <v>0.26074120068788564</v>
      </c>
      <c r="L42" s="440">
        <v>699440.00832000002</v>
      </c>
      <c r="M42" s="440">
        <v>-547567.58736</v>
      </c>
    </row>
    <row r="43" spans="1:13" ht="104" x14ac:dyDescent="0.35">
      <c r="A43" s="445" t="s">
        <v>642</v>
      </c>
      <c r="B43" s="438" t="s">
        <v>611</v>
      </c>
      <c r="C43" s="438" t="s">
        <v>588</v>
      </c>
      <c r="D43" s="438" t="s">
        <v>612</v>
      </c>
      <c r="E43" s="438" t="s">
        <v>613</v>
      </c>
      <c r="F43" s="438" t="s">
        <v>614</v>
      </c>
      <c r="G43" s="438" t="s">
        <v>615</v>
      </c>
      <c r="H43" s="438" t="s">
        <v>616</v>
      </c>
      <c r="I43" s="438" t="s">
        <v>617</v>
      </c>
      <c r="J43" s="438" t="s">
        <v>618</v>
      </c>
      <c r="K43" s="438" t="s">
        <v>619</v>
      </c>
      <c r="L43" s="438" t="s">
        <v>620</v>
      </c>
      <c r="M43" s="438" t="s">
        <v>621</v>
      </c>
    </row>
    <row r="44" spans="1:13" x14ac:dyDescent="0.35">
      <c r="A44" s="307"/>
      <c r="B44" s="308" t="s">
        <v>622</v>
      </c>
      <c r="C44" s="437">
        <v>431414.3309</v>
      </c>
      <c r="D44" s="437">
        <v>1977618.0887500001</v>
      </c>
      <c r="E44" s="436">
        <v>0.63436346539999999</v>
      </c>
      <c r="F44" s="437">
        <v>1685943.00878</v>
      </c>
      <c r="G44" s="313">
        <v>7.999991357809888E-4</v>
      </c>
      <c r="H44" s="437">
        <v>372471</v>
      </c>
      <c r="I44" s="313">
        <v>0.65396800828863189</v>
      </c>
      <c r="J44" s="437">
        <v>58378.461409999996</v>
      </c>
      <c r="K44" s="309">
        <v>3.4626592420964712E-2</v>
      </c>
      <c r="L44" s="437">
        <v>881.99543000000006</v>
      </c>
      <c r="M44" s="437">
        <v>-1424.7591399999999</v>
      </c>
    </row>
    <row r="45" spans="1:13" ht="26" x14ac:dyDescent="0.35">
      <c r="A45" s="310"/>
      <c r="B45" s="311" t="s">
        <v>623</v>
      </c>
      <c r="C45" s="437">
        <v>431414.3309</v>
      </c>
      <c r="D45" s="437">
        <v>1977618.0887500001</v>
      </c>
      <c r="E45" s="436">
        <v>0.63436346539999999</v>
      </c>
      <c r="F45" s="437">
        <v>1685943.00878</v>
      </c>
      <c r="G45" s="313">
        <v>7.999991357809888E-4</v>
      </c>
      <c r="H45" s="437">
        <v>372471</v>
      </c>
      <c r="I45" s="313">
        <v>0.65396800828863189</v>
      </c>
      <c r="J45" s="437">
        <v>58378.461409999996</v>
      </c>
      <c r="K45" s="309">
        <v>3.4626592420964712E-2</v>
      </c>
      <c r="L45" s="437">
        <v>881.99543000000006</v>
      </c>
      <c r="M45" s="437">
        <v>-1424.7591399999999</v>
      </c>
    </row>
    <row r="46" spans="1:13" ht="26" x14ac:dyDescent="0.35">
      <c r="A46" s="310"/>
      <c r="B46" s="311" t="s">
        <v>624</v>
      </c>
      <c r="C46" s="437">
        <v>0</v>
      </c>
      <c r="D46" s="437">
        <v>0</v>
      </c>
      <c r="E46" s="436">
        <v>0</v>
      </c>
      <c r="F46" s="437">
        <v>0</v>
      </c>
      <c r="G46" s="313">
        <v>0</v>
      </c>
      <c r="H46" s="437">
        <v>0</v>
      </c>
      <c r="I46" s="313">
        <v>0</v>
      </c>
      <c r="J46" s="437">
        <v>0</v>
      </c>
      <c r="K46" s="309"/>
      <c r="L46" s="437">
        <v>0</v>
      </c>
      <c r="M46" s="437">
        <v>0</v>
      </c>
    </row>
    <row r="47" spans="1:13" x14ac:dyDescent="0.35">
      <c r="A47" s="310"/>
      <c r="B47" s="308" t="s">
        <v>625</v>
      </c>
      <c r="C47" s="437">
        <v>182825.66733000003</v>
      </c>
      <c r="D47" s="437">
        <v>313959.28795999999</v>
      </c>
      <c r="E47" s="436">
        <v>0.70646087909999999</v>
      </c>
      <c r="F47" s="437">
        <v>404625.62237</v>
      </c>
      <c r="G47" s="313">
        <v>1.9206323253779663E-3</v>
      </c>
      <c r="H47" s="437">
        <v>77995</v>
      </c>
      <c r="I47" s="313">
        <v>0.72158926560269077</v>
      </c>
      <c r="J47" s="437">
        <v>31885.08869</v>
      </c>
      <c r="K47" s="309">
        <v>7.8801457266202149E-2</v>
      </c>
      <c r="L47" s="437">
        <v>562.11499000000003</v>
      </c>
      <c r="M47" s="437">
        <v>-1318.3715900000002</v>
      </c>
    </row>
    <row r="48" spans="1:13" x14ac:dyDescent="0.35">
      <c r="A48" s="310"/>
      <c r="B48" s="308" t="s">
        <v>626</v>
      </c>
      <c r="C48" s="437">
        <v>183063.95853</v>
      </c>
      <c r="D48" s="437">
        <v>207613.25810000001</v>
      </c>
      <c r="E48" s="436">
        <v>0.73906129190000003</v>
      </c>
      <c r="F48" s="437">
        <v>336502.88310000004</v>
      </c>
      <c r="G48" s="313">
        <v>3.9000029001534579E-3</v>
      </c>
      <c r="H48" s="437">
        <v>58793</v>
      </c>
      <c r="I48" s="313">
        <v>0.75460535526686545</v>
      </c>
      <c r="J48" s="437">
        <v>49287.722099999999</v>
      </c>
      <c r="K48" s="309">
        <v>0.14647043034502902</v>
      </c>
      <c r="L48" s="437">
        <v>990.31896999999992</v>
      </c>
      <c r="M48" s="437">
        <v>-1973.5371699999998</v>
      </c>
    </row>
    <row r="49" spans="1:13" x14ac:dyDescent="0.35">
      <c r="A49" s="310"/>
      <c r="B49" s="308" t="s">
        <v>627</v>
      </c>
      <c r="C49" s="437">
        <v>199738.55398</v>
      </c>
      <c r="D49" s="437">
        <v>162018.58425000001</v>
      </c>
      <c r="E49" s="436">
        <v>0.76417597790000003</v>
      </c>
      <c r="F49" s="437">
        <v>323549.26549999998</v>
      </c>
      <c r="G49" s="313">
        <v>7.1000103383019424E-3</v>
      </c>
      <c r="H49" s="437">
        <v>51333</v>
      </c>
      <c r="I49" s="313">
        <v>0.78341200678757217</v>
      </c>
      <c r="J49" s="437">
        <v>78950.407650000008</v>
      </c>
      <c r="K49" s="309">
        <v>0.24401355857814491</v>
      </c>
      <c r="L49" s="437">
        <v>1799.6567</v>
      </c>
      <c r="M49" s="437">
        <v>-2792.5108500000001</v>
      </c>
    </row>
    <row r="50" spans="1:13" x14ac:dyDescent="0.35">
      <c r="A50" s="310"/>
      <c r="B50" s="308" t="s">
        <v>628</v>
      </c>
      <c r="C50" s="437">
        <v>413926.22369999997</v>
      </c>
      <c r="D50" s="437">
        <v>210082.84104</v>
      </c>
      <c r="E50" s="436">
        <v>1.6041363172000001</v>
      </c>
      <c r="F50" s="437">
        <v>581959.20182000007</v>
      </c>
      <c r="G50" s="313">
        <v>1.7195897648329069E-2</v>
      </c>
      <c r="H50" s="437">
        <v>83500</v>
      </c>
      <c r="I50" s="313">
        <v>0.80335186340880871</v>
      </c>
      <c r="J50" s="437">
        <v>282809.45143000002</v>
      </c>
      <c r="K50" s="309">
        <v>0.48596095833788872</v>
      </c>
      <c r="L50" s="437">
        <v>8058.1815500000002</v>
      </c>
      <c r="M50" s="437">
        <v>-8997.5464800000009</v>
      </c>
    </row>
    <row r="51" spans="1:13" ht="26" x14ac:dyDescent="0.35">
      <c r="A51" s="310"/>
      <c r="B51" s="311" t="s">
        <v>629</v>
      </c>
      <c r="C51" s="437">
        <v>216548.94697999998</v>
      </c>
      <c r="D51" s="437">
        <v>128370.07214</v>
      </c>
      <c r="E51" s="436">
        <v>0.79204222609999997</v>
      </c>
      <c r="F51" s="437">
        <v>318223.46643999999</v>
      </c>
      <c r="G51" s="313">
        <v>1.2799986517549922E-2</v>
      </c>
      <c r="H51" s="437">
        <v>46827</v>
      </c>
      <c r="I51" s="313">
        <v>0.79726662998260056</v>
      </c>
      <c r="J51" s="437">
        <v>124149.51504000001</v>
      </c>
      <c r="K51" s="309">
        <v>0.39013312383550447</v>
      </c>
      <c r="L51" s="437">
        <v>3247.4778099999999</v>
      </c>
      <c r="M51" s="437">
        <v>-4154.4351900000001</v>
      </c>
    </row>
    <row r="52" spans="1:13" ht="26" x14ac:dyDescent="0.35">
      <c r="A52" s="310"/>
      <c r="B52" s="311" t="s">
        <v>630</v>
      </c>
      <c r="C52" s="437">
        <v>197377.27671999999</v>
      </c>
      <c r="D52" s="437">
        <v>81712.76890000001</v>
      </c>
      <c r="E52" s="436">
        <v>0.81209409109999997</v>
      </c>
      <c r="F52" s="437">
        <v>263735.73537999997</v>
      </c>
      <c r="G52" s="313">
        <v>2.2500002820816069E-2</v>
      </c>
      <c r="H52" s="437">
        <v>36673</v>
      </c>
      <c r="I52" s="313">
        <v>0.81069430440261026</v>
      </c>
      <c r="J52" s="437">
        <v>158659.93638999999</v>
      </c>
      <c r="K52" s="309">
        <v>0.60158679733482845</v>
      </c>
      <c r="L52" s="437">
        <v>4810.7037399999999</v>
      </c>
      <c r="M52" s="437">
        <v>-4843.1112899999998</v>
      </c>
    </row>
    <row r="53" spans="1:13" x14ac:dyDescent="0.35">
      <c r="A53" s="310"/>
      <c r="B53" s="308" t="s">
        <v>631</v>
      </c>
      <c r="C53" s="437">
        <v>424810.20947</v>
      </c>
      <c r="D53" s="437">
        <v>120743.44511</v>
      </c>
      <c r="E53" s="436">
        <v>1.5719774863</v>
      </c>
      <c r="F53" s="437">
        <v>518850.85543</v>
      </c>
      <c r="G53" s="313">
        <v>6.0090178894615882E-2</v>
      </c>
      <c r="H53" s="437">
        <v>71199</v>
      </c>
      <c r="I53" s="313">
        <v>0.81845893528745806</v>
      </c>
      <c r="J53" s="437">
        <v>602508.24529999995</v>
      </c>
      <c r="K53" s="309">
        <v>1.1612359100779905</v>
      </c>
      <c r="L53" s="437">
        <v>25556.807280000001</v>
      </c>
      <c r="M53" s="437">
        <v>-18123.35295</v>
      </c>
    </row>
    <row r="54" spans="1:13" x14ac:dyDescent="0.35">
      <c r="A54" s="310"/>
      <c r="B54" s="311" t="s">
        <v>632</v>
      </c>
      <c r="C54" s="437">
        <v>179782.77046999999</v>
      </c>
      <c r="D54" s="437">
        <v>52809.050060000001</v>
      </c>
      <c r="E54" s="436">
        <v>0.84300201829999999</v>
      </c>
      <c r="F54" s="437">
        <v>224300.90715000001</v>
      </c>
      <c r="G54" s="313">
        <v>3.8000000028162874E-2</v>
      </c>
      <c r="H54" s="437">
        <v>30504</v>
      </c>
      <c r="I54" s="313">
        <v>0.82000547243465105</v>
      </c>
      <c r="J54" s="437">
        <v>196941.63761999999</v>
      </c>
      <c r="K54" s="309">
        <v>0.87802425822690211</v>
      </c>
      <c r="L54" s="437">
        <v>6976.0807599999998</v>
      </c>
      <c r="M54" s="437">
        <v>-5850.3945000000003</v>
      </c>
    </row>
    <row r="55" spans="1:13" x14ac:dyDescent="0.35">
      <c r="A55" s="310"/>
      <c r="B55" s="311" t="s">
        <v>633</v>
      </c>
      <c r="C55" s="437">
        <v>245027.43900000001</v>
      </c>
      <c r="D55" s="437">
        <v>67934.395049999992</v>
      </c>
      <c r="E55" s="436">
        <v>0.72897546800000002</v>
      </c>
      <c r="F55" s="437">
        <v>294549.94827999995</v>
      </c>
      <c r="G55" s="313">
        <v>7.6911925981615392E-2</v>
      </c>
      <c r="H55" s="437">
        <v>40695</v>
      </c>
      <c r="I55" s="313">
        <v>0.82118316636086697</v>
      </c>
      <c r="J55" s="437">
        <v>405566.60768000002</v>
      </c>
      <c r="K55" s="309">
        <v>1.3769026613254312</v>
      </c>
      <c r="L55" s="437">
        <v>18580.72652</v>
      </c>
      <c r="M55" s="437">
        <v>-12272.95845</v>
      </c>
    </row>
    <row r="56" spans="1:13" x14ac:dyDescent="0.35">
      <c r="A56" s="310"/>
      <c r="B56" s="308" t="s">
        <v>634</v>
      </c>
      <c r="C56" s="437">
        <v>244603.61288999999</v>
      </c>
      <c r="D56" s="437">
        <v>23819.585210000001</v>
      </c>
      <c r="E56" s="436">
        <v>1.2921761438999999</v>
      </c>
      <c r="F56" s="437">
        <v>262097.66162999999</v>
      </c>
      <c r="G56" s="313">
        <v>0.25076490721532274</v>
      </c>
      <c r="H56" s="437">
        <v>32993</v>
      </c>
      <c r="I56" s="313">
        <v>0.84681448227997302</v>
      </c>
      <c r="J56" s="437">
        <v>562036.13097000006</v>
      </c>
      <c r="K56" s="309">
        <v>2.1443767467235912</v>
      </c>
      <c r="L56" s="437">
        <v>55943.464540000001</v>
      </c>
      <c r="M56" s="437">
        <v>-36345.216030000003</v>
      </c>
    </row>
    <row r="57" spans="1:13" x14ac:dyDescent="0.35">
      <c r="A57" s="310"/>
      <c r="B57" s="311" t="s">
        <v>635</v>
      </c>
      <c r="C57" s="437">
        <v>173866.81875000001</v>
      </c>
      <c r="D57" s="437">
        <v>18581.19557</v>
      </c>
      <c r="E57" s="436">
        <v>0.88744300310000002</v>
      </c>
      <c r="F57" s="437">
        <v>190356.57113</v>
      </c>
      <c r="G57" s="313">
        <v>0.15490000295215972</v>
      </c>
      <c r="H57" s="437">
        <v>23280</v>
      </c>
      <c r="I57" s="313">
        <v>0.84370247014125233</v>
      </c>
      <c r="J57" s="437">
        <v>399101.30917000002</v>
      </c>
      <c r="K57" s="309">
        <v>2.0965985403122342</v>
      </c>
      <c r="L57" s="437">
        <v>24877.60743</v>
      </c>
      <c r="M57" s="437">
        <v>-14675.64068</v>
      </c>
    </row>
    <row r="58" spans="1:13" x14ac:dyDescent="0.35">
      <c r="A58" s="310"/>
      <c r="B58" s="311" t="s">
        <v>636</v>
      </c>
      <c r="C58" s="437">
        <v>13997.74439</v>
      </c>
      <c r="D58" s="437">
        <v>1228.2906599999999</v>
      </c>
      <c r="E58" s="436">
        <v>0.22241775289999999</v>
      </c>
      <c r="F58" s="437">
        <v>14270.93807</v>
      </c>
      <c r="G58" s="313">
        <v>0.26430001107838874</v>
      </c>
      <c r="H58" s="437">
        <v>1395</v>
      </c>
      <c r="I58" s="313">
        <v>0.83792356475414231</v>
      </c>
      <c r="J58" s="437">
        <v>36564.525270000006</v>
      </c>
      <c r="K58" s="309"/>
      <c r="L58" s="437">
        <v>3160.4873600000001</v>
      </c>
      <c r="M58" s="437">
        <v>-2679.4965099999999</v>
      </c>
    </row>
    <row r="59" spans="1:13" ht="26" x14ac:dyDescent="0.35">
      <c r="A59" s="310"/>
      <c r="B59" s="311" t="s">
        <v>637</v>
      </c>
      <c r="C59" s="437">
        <v>56739.049749999998</v>
      </c>
      <c r="D59" s="437">
        <v>4010.0989799999998</v>
      </c>
      <c r="E59" s="436">
        <v>0.18231538789999999</v>
      </c>
      <c r="F59" s="437">
        <v>57470.152430000002</v>
      </c>
      <c r="G59" s="313">
        <v>0.56493417725915018</v>
      </c>
      <c r="H59" s="437">
        <v>8318</v>
      </c>
      <c r="I59" s="313">
        <v>0.85933008669418631</v>
      </c>
      <c r="J59" s="437">
        <v>126370.29653000001</v>
      </c>
      <c r="K59" s="309">
        <v>2.1988857030424969</v>
      </c>
      <c r="L59" s="437">
        <v>27905.369750000002</v>
      </c>
      <c r="M59" s="437">
        <v>-18990.078839999998</v>
      </c>
    </row>
    <row r="60" spans="1:13" x14ac:dyDescent="0.35">
      <c r="A60" s="312"/>
      <c r="B60" s="308" t="s">
        <v>638</v>
      </c>
      <c r="C60" s="437">
        <v>134307.14252001699</v>
      </c>
      <c r="D60" s="437">
        <v>8889.0602899865808</v>
      </c>
      <c r="E60" s="436">
        <v>0</v>
      </c>
      <c r="F60" s="437">
        <v>134307.14252000002</v>
      </c>
      <c r="G60" s="313">
        <v>1</v>
      </c>
      <c r="H60" s="437">
        <v>22605</v>
      </c>
      <c r="I60" s="313">
        <v>0.73581547780000001</v>
      </c>
      <c r="J60" s="437">
        <v>173999.78143</v>
      </c>
      <c r="K60" s="309">
        <v>1.2955363219352929</v>
      </c>
      <c r="L60" s="437">
        <v>98825.274239999999</v>
      </c>
      <c r="M60" s="437">
        <v>-88492.283779999998</v>
      </c>
    </row>
    <row r="61" spans="1:13" ht="26.5" customHeight="1" x14ac:dyDescent="0.35">
      <c r="A61" s="708" t="s">
        <v>643</v>
      </c>
      <c r="B61" s="709"/>
      <c r="C61" s="440">
        <v>2214689.6993200169</v>
      </c>
      <c r="D61" s="440">
        <v>3024744.1507099867</v>
      </c>
      <c r="E61" s="441"/>
      <c r="F61" s="440">
        <v>4247835.6411499996</v>
      </c>
      <c r="G61" s="442"/>
      <c r="H61" s="440">
        <v>770889</v>
      </c>
      <c r="I61" s="443"/>
      <c r="J61" s="440">
        <v>1839855.28898</v>
      </c>
      <c r="K61" s="444">
        <v>0.43312770182461752</v>
      </c>
      <c r="L61" s="440">
        <v>192617.8137</v>
      </c>
      <c r="M61" s="440">
        <v>-159467.57798999999</v>
      </c>
    </row>
    <row r="62" spans="1:13" ht="104" x14ac:dyDescent="0.35">
      <c r="A62" s="445" t="s">
        <v>886</v>
      </c>
      <c r="B62" s="438" t="s">
        <v>611</v>
      </c>
      <c r="C62" s="438" t="s">
        <v>588</v>
      </c>
      <c r="D62" s="438" t="s">
        <v>612</v>
      </c>
      <c r="E62" s="438" t="s">
        <v>613</v>
      </c>
      <c r="F62" s="438" t="s">
        <v>614</v>
      </c>
      <c r="G62" s="438" t="s">
        <v>615</v>
      </c>
      <c r="H62" s="438" t="s">
        <v>616</v>
      </c>
      <c r="I62" s="438" t="s">
        <v>617</v>
      </c>
      <c r="J62" s="438" t="s">
        <v>618</v>
      </c>
      <c r="K62" s="438" t="s">
        <v>619</v>
      </c>
      <c r="L62" s="438" t="s">
        <v>620</v>
      </c>
      <c r="M62" s="438" t="s">
        <v>621</v>
      </c>
    </row>
    <row r="63" spans="1:13" x14ac:dyDescent="0.35">
      <c r="A63" s="307"/>
      <c r="B63" s="434" t="s">
        <v>622</v>
      </c>
      <c r="C63" s="437">
        <v>27630793.512759998</v>
      </c>
      <c r="D63" s="437">
        <v>3031041.8256799998</v>
      </c>
      <c r="E63" s="436">
        <v>0.76143865170000002</v>
      </c>
      <c r="F63" s="437">
        <v>29938745.92757</v>
      </c>
      <c r="G63" s="313">
        <v>7.9999995316918076E-4</v>
      </c>
      <c r="H63" s="437">
        <v>505714</v>
      </c>
      <c r="I63" s="313">
        <v>0.43242994474354074</v>
      </c>
      <c r="J63" s="437">
        <v>2568786.3548699999</v>
      </c>
      <c r="K63" s="309">
        <v>8.5801401337403896E-2</v>
      </c>
      <c r="L63" s="437">
        <v>10357.079740000001</v>
      </c>
      <c r="M63" s="437">
        <v>-25191.374739999999</v>
      </c>
    </row>
    <row r="64" spans="1:13" ht="26" x14ac:dyDescent="0.35">
      <c r="A64" s="310"/>
      <c r="B64" s="311" t="s">
        <v>623</v>
      </c>
      <c r="C64" s="437">
        <v>27630793.512759998</v>
      </c>
      <c r="D64" s="437">
        <v>3031041.8256799998</v>
      </c>
      <c r="E64" s="436">
        <v>0.76143865170000002</v>
      </c>
      <c r="F64" s="437">
        <v>29938745.92757</v>
      </c>
      <c r="G64" s="313">
        <v>7.9999995316918076E-4</v>
      </c>
      <c r="H64" s="437">
        <v>505714</v>
      </c>
      <c r="I64" s="313">
        <v>0.43242994474354074</v>
      </c>
      <c r="J64" s="437">
        <v>2568786.3548699999</v>
      </c>
      <c r="K64" s="309">
        <v>8.5801401337403896E-2</v>
      </c>
      <c r="L64" s="437">
        <v>10357.079740000001</v>
      </c>
      <c r="M64" s="437">
        <v>-25191.374739999999</v>
      </c>
    </row>
    <row r="65" spans="1:13" ht="26" x14ac:dyDescent="0.35">
      <c r="A65" s="310"/>
      <c r="B65" s="311" t="s">
        <v>624</v>
      </c>
      <c r="C65" s="437">
        <v>0</v>
      </c>
      <c r="D65" s="437">
        <v>0</v>
      </c>
      <c r="E65" s="436">
        <v>0</v>
      </c>
      <c r="F65" s="437">
        <v>0</v>
      </c>
      <c r="G65" s="313">
        <v>0</v>
      </c>
      <c r="H65" s="437">
        <v>0</v>
      </c>
      <c r="I65" s="313">
        <v>0</v>
      </c>
      <c r="J65" s="437">
        <v>0</v>
      </c>
      <c r="K65" s="309"/>
      <c r="L65" s="437">
        <v>0</v>
      </c>
      <c r="M65" s="437">
        <v>0</v>
      </c>
    </row>
    <row r="66" spans="1:13" x14ac:dyDescent="0.35">
      <c r="A66" s="310"/>
      <c r="B66" s="434" t="s">
        <v>625</v>
      </c>
      <c r="C66" s="437">
        <v>3907087.8802300002</v>
      </c>
      <c r="D66" s="437">
        <v>420151.30433999997</v>
      </c>
      <c r="E66" s="436">
        <v>0.78065203549999995</v>
      </c>
      <c r="F66" s="437">
        <v>4235079.8516500005</v>
      </c>
      <c r="G66" s="313">
        <v>1.8807059769833702E-3</v>
      </c>
      <c r="H66" s="437">
        <v>94256</v>
      </c>
      <c r="I66" s="313">
        <v>0.46294446342402296</v>
      </c>
      <c r="J66" s="437">
        <v>705511.49379999994</v>
      </c>
      <c r="K66" s="309">
        <v>0.16658753046300423</v>
      </c>
      <c r="L66" s="437">
        <v>3696.1551099999997</v>
      </c>
      <c r="M66" s="437">
        <v>-6291.9090199999991</v>
      </c>
    </row>
    <row r="67" spans="1:13" x14ac:dyDescent="0.35">
      <c r="A67" s="310"/>
      <c r="B67" s="434" t="s">
        <v>626</v>
      </c>
      <c r="C67" s="437">
        <v>2305962.4833</v>
      </c>
      <c r="D67" s="437">
        <v>243763.36403</v>
      </c>
      <c r="E67" s="436">
        <v>0.77775850130000002</v>
      </c>
      <c r="F67" s="437">
        <v>2495551.5138000003</v>
      </c>
      <c r="G67" s="313">
        <v>3.9000003070183069E-3</v>
      </c>
      <c r="H67" s="437">
        <v>68128</v>
      </c>
      <c r="I67" s="313">
        <v>0.48101925339225993</v>
      </c>
      <c r="J67" s="437">
        <v>704385.60647</v>
      </c>
      <c r="K67" s="309">
        <v>0.28225648822509186</v>
      </c>
      <c r="L67" s="437">
        <v>4681.59692</v>
      </c>
      <c r="M67" s="437">
        <v>-6360.3707800000002</v>
      </c>
    </row>
    <row r="68" spans="1:13" x14ac:dyDescent="0.35">
      <c r="A68" s="310"/>
      <c r="B68" s="434" t="s">
        <v>627</v>
      </c>
      <c r="C68" s="437">
        <v>1681747.3619200001</v>
      </c>
      <c r="D68" s="437">
        <v>187521.57279000001</v>
      </c>
      <c r="E68" s="436">
        <v>0.79624811360000003</v>
      </c>
      <c r="F68" s="437">
        <v>1831061.06198</v>
      </c>
      <c r="G68" s="313">
        <v>7.1000018677378225E-3</v>
      </c>
      <c r="H68" s="437">
        <v>57909</v>
      </c>
      <c r="I68" s="313">
        <v>0.5015008946108156</v>
      </c>
      <c r="J68" s="437">
        <v>778942.05041999999</v>
      </c>
      <c r="K68" s="309">
        <v>0.42540473750105234</v>
      </c>
      <c r="L68" s="437">
        <v>6519.78208</v>
      </c>
      <c r="M68" s="437">
        <v>-7886.9260000000004</v>
      </c>
    </row>
    <row r="69" spans="1:13" x14ac:dyDescent="0.35">
      <c r="A69" s="310"/>
      <c r="B69" s="434" t="s">
        <v>628</v>
      </c>
      <c r="C69" s="437">
        <v>2585945.6239099996</v>
      </c>
      <c r="D69" s="437">
        <v>244517.6145</v>
      </c>
      <c r="E69" s="436">
        <v>1.6587949751</v>
      </c>
      <c r="F69" s="437">
        <v>2788413.3754899995</v>
      </c>
      <c r="G69" s="313">
        <v>1.6719635621388947E-2</v>
      </c>
      <c r="H69" s="437">
        <v>92455</v>
      </c>
      <c r="I69" s="313">
        <v>0.52154496806071404</v>
      </c>
      <c r="J69" s="437">
        <v>2078038.1665699999</v>
      </c>
      <c r="K69" s="309">
        <v>0.74524035239388864</v>
      </c>
      <c r="L69" s="437">
        <v>24438.79621</v>
      </c>
      <c r="M69" s="437">
        <v>-24593.250829999997</v>
      </c>
    </row>
    <row r="70" spans="1:13" ht="26" x14ac:dyDescent="0.35">
      <c r="A70" s="310"/>
      <c r="B70" s="311" t="s">
        <v>629</v>
      </c>
      <c r="C70" s="437">
        <v>1536967.90833</v>
      </c>
      <c r="D70" s="437">
        <v>151381.44584</v>
      </c>
      <c r="E70" s="436">
        <v>0.82365372260000003</v>
      </c>
      <c r="F70" s="437">
        <v>1661653.80149</v>
      </c>
      <c r="G70" s="313">
        <v>1.279999738268465E-2</v>
      </c>
      <c r="H70" s="437">
        <v>52408</v>
      </c>
      <c r="I70" s="313">
        <v>0.51386974025776855</v>
      </c>
      <c r="J70" s="437">
        <v>1060909.7074599999</v>
      </c>
      <c r="K70" s="309">
        <v>0.638466151317853</v>
      </c>
      <c r="L70" s="437">
        <v>10929.585499999999</v>
      </c>
      <c r="M70" s="437">
        <v>-12113.960449999999</v>
      </c>
    </row>
    <row r="71" spans="1:13" ht="26" x14ac:dyDescent="0.35">
      <c r="A71" s="310"/>
      <c r="B71" s="311" t="s">
        <v>630</v>
      </c>
      <c r="C71" s="437">
        <v>1048977.7155800001</v>
      </c>
      <c r="D71" s="437">
        <v>93136.168659999996</v>
      </c>
      <c r="E71" s="436">
        <v>0.83514125250000004</v>
      </c>
      <c r="F71" s="437">
        <v>1126759.574</v>
      </c>
      <c r="G71" s="313">
        <v>2.2500000776563181E-2</v>
      </c>
      <c r="H71" s="437">
        <v>40047</v>
      </c>
      <c r="I71" s="313">
        <v>0.53286377266673224</v>
      </c>
      <c r="J71" s="437">
        <v>1017128.4591100001</v>
      </c>
      <c r="K71" s="309">
        <v>0.90270230010044716</v>
      </c>
      <c r="L71" s="437">
        <v>13509.210710000001</v>
      </c>
      <c r="M71" s="437">
        <v>-12479.29038</v>
      </c>
    </row>
    <row r="72" spans="1:13" x14ac:dyDescent="0.35">
      <c r="A72" s="310"/>
      <c r="B72" s="434" t="s">
        <v>631</v>
      </c>
      <c r="C72" s="437">
        <v>1509763.43612</v>
      </c>
      <c r="D72" s="437">
        <v>143808.21854</v>
      </c>
      <c r="E72" s="436">
        <v>1.6412696818000001</v>
      </c>
      <c r="F72" s="437">
        <v>1626868.8555099999</v>
      </c>
      <c r="G72" s="313">
        <v>5.756200051203348E-2</v>
      </c>
      <c r="H72" s="437">
        <v>75282</v>
      </c>
      <c r="I72" s="313">
        <v>0.56726986477629726</v>
      </c>
      <c r="J72" s="437">
        <v>2395042.41439</v>
      </c>
      <c r="K72" s="309">
        <v>1.4721791533953663</v>
      </c>
      <c r="L72" s="437">
        <v>53594.811829999999</v>
      </c>
      <c r="M72" s="437">
        <v>-34485.213020000003</v>
      </c>
    </row>
    <row r="73" spans="1:13" x14ac:dyDescent="0.35">
      <c r="A73" s="310"/>
      <c r="B73" s="311" t="s">
        <v>632</v>
      </c>
      <c r="C73" s="437">
        <v>727982.00120000006</v>
      </c>
      <c r="D73" s="437">
        <v>61905.242890000001</v>
      </c>
      <c r="E73" s="436">
        <v>0.8660708869</v>
      </c>
      <c r="F73" s="437">
        <v>781596.33071000001</v>
      </c>
      <c r="G73" s="313">
        <v>3.7999999961307922E-2</v>
      </c>
      <c r="H73" s="437">
        <v>32646</v>
      </c>
      <c r="I73" s="313">
        <v>0.55397197685052757</v>
      </c>
      <c r="J73" s="437">
        <v>948170.84862000006</v>
      </c>
      <c r="K73" s="309">
        <v>1.2131209057221191</v>
      </c>
      <c r="L73" s="437">
        <v>16453.332429999999</v>
      </c>
      <c r="M73" s="437">
        <v>-12398.043159999999</v>
      </c>
    </row>
    <row r="74" spans="1:13" x14ac:dyDescent="0.35">
      <c r="A74" s="310"/>
      <c r="B74" s="311" t="s">
        <v>633</v>
      </c>
      <c r="C74" s="437">
        <v>781781.43491999991</v>
      </c>
      <c r="D74" s="437">
        <v>81902.975650000008</v>
      </c>
      <c r="E74" s="436">
        <v>0.77519879489999999</v>
      </c>
      <c r="F74" s="437">
        <v>845272.5247999999</v>
      </c>
      <c r="G74" s="313">
        <v>7.5650350572000521E-2</v>
      </c>
      <c r="H74" s="437">
        <v>42636</v>
      </c>
      <c r="I74" s="313">
        <v>0.57956598658629443</v>
      </c>
      <c r="J74" s="437">
        <v>1446871.56577</v>
      </c>
      <c r="K74" s="309">
        <v>1.7117219870743399</v>
      </c>
      <c r="L74" s="437">
        <v>37141.479399999997</v>
      </c>
      <c r="M74" s="437">
        <v>-22087.169859999998</v>
      </c>
    </row>
    <row r="75" spans="1:13" x14ac:dyDescent="0.35">
      <c r="A75" s="310"/>
      <c r="B75" s="434" t="s">
        <v>634</v>
      </c>
      <c r="C75" s="437">
        <v>705817.89582000009</v>
      </c>
      <c r="D75" s="437">
        <v>28476.319500000001</v>
      </c>
      <c r="E75" s="436">
        <v>1.4106332872</v>
      </c>
      <c r="F75" s="437">
        <v>727968.67885000003</v>
      </c>
      <c r="G75" s="313">
        <v>0.24485686542391549</v>
      </c>
      <c r="H75" s="437">
        <v>34880</v>
      </c>
      <c r="I75" s="313">
        <v>0.59314229615223779</v>
      </c>
      <c r="J75" s="437">
        <v>1726452.37359</v>
      </c>
      <c r="K75" s="309">
        <v>2.3716025479521217</v>
      </c>
      <c r="L75" s="437">
        <v>107022.03065</v>
      </c>
      <c r="M75" s="437">
        <v>-75226.641540000011</v>
      </c>
    </row>
    <row r="76" spans="1:13" x14ac:dyDescent="0.35">
      <c r="A76" s="310"/>
      <c r="B76" s="311" t="s">
        <v>635</v>
      </c>
      <c r="C76" s="437">
        <v>487868.40698999999</v>
      </c>
      <c r="D76" s="437">
        <v>22691.43476</v>
      </c>
      <c r="E76" s="436">
        <v>0.90783114450000002</v>
      </c>
      <c r="F76" s="437">
        <v>508468.39856</v>
      </c>
      <c r="G76" s="313">
        <v>0.15490000112702382</v>
      </c>
      <c r="H76" s="437">
        <v>24560</v>
      </c>
      <c r="I76" s="313">
        <v>0.59528710456188316</v>
      </c>
      <c r="J76" s="437">
        <v>1195054.98982</v>
      </c>
      <c r="K76" s="309">
        <v>2.3503033683203065</v>
      </c>
      <c r="L76" s="437">
        <v>46885.856630000002</v>
      </c>
      <c r="M76" s="437">
        <v>-26069.272089999999</v>
      </c>
    </row>
    <row r="77" spans="1:13" x14ac:dyDescent="0.35">
      <c r="A77" s="310"/>
      <c r="B77" s="311" t="s">
        <v>636</v>
      </c>
      <c r="C77" s="437">
        <v>13997.74439</v>
      </c>
      <c r="D77" s="437">
        <v>1228.2906599999999</v>
      </c>
      <c r="E77" s="436">
        <v>0.22241775289999999</v>
      </c>
      <c r="F77" s="437">
        <v>14270.93807</v>
      </c>
      <c r="G77" s="313">
        <v>0.26430001107838874</v>
      </c>
      <c r="H77" s="437">
        <v>1395</v>
      </c>
      <c r="I77" s="313">
        <v>0.83792356475414231</v>
      </c>
      <c r="J77" s="437">
        <v>36564.525270000006</v>
      </c>
      <c r="K77" s="309">
        <v>2.5621669080650706</v>
      </c>
      <c r="L77" s="437">
        <v>3160.4873600000001</v>
      </c>
      <c r="M77" s="437">
        <v>-2679.4965099999999</v>
      </c>
    </row>
    <row r="78" spans="1:13" ht="26" x14ac:dyDescent="0.35">
      <c r="A78" s="310"/>
      <c r="B78" s="311" t="s">
        <v>637</v>
      </c>
      <c r="C78" s="437">
        <v>203951.74444000001</v>
      </c>
      <c r="D78" s="437">
        <v>4556.5940799999998</v>
      </c>
      <c r="E78" s="436">
        <v>0.28038438980000002</v>
      </c>
      <c r="F78" s="437">
        <v>205229.34221999999</v>
      </c>
      <c r="G78" s="313">
        <v>0.46637855578856124</v>
      </c>
      <c r="H78" s="437">
        <v>8925</v>
      </c>
      <c r="I78" s="313">
        <v>0.57080715843459862</v>
      </c>
      <c r="J78" s="437">
        <v>494832.85849999997</v>
      </c>
      <c r="K78" s="309">
        <v>2.4111213978825372</v>
      </c>
      <c r="L78" s="437">
        <v>56975.686659999999</v>
      </c>
      <c r="M78" s="437">
        <v>-46477.872940000001</v>
      </c>
    </row>
    <row r="79" spans="1:13" x14ac:dyDescent="0.35">
      <c r="A79" s="312"/>
      <c r="B79" s="434" t="s">
        <v>638</v>
      </c>
      <c r="C79" s="437">
        <v>1011795.77295436</v>
      </c>
      <c r="D79" s="437">
        <v>9310.1403780641303</v>
      </c>
      <c r="E79" s="436">
        <v>4.5228113799999997E-2</v>
      </c>
      <c r="F79" s="437">
        <v>1012216.85301</v>
      </c>
      <c r="G79" s="313">
        <v>1</v>
      </c>
      <c r="H79" s="437">
        <v>26067</v>
      </c>
      <c r="I79" s="313">
        <v>0.67503557309999995</v>
      </c>
      <c r="J79" s="437">
        <v>1429390.1663599999</v>
      </c>
      <c r="K79" s="309">
        <v>1.4121382805566454</v>
      </c>
      <c r="L79" s="437">
        <v>683282.38376</v>
      </c>
      <c r="M79" s="437">
        <v>-527556.92395999993</v>
      </c>
    </row>
    <row r="80" spans="1:13" x14ac:dyDescent="0.35">
      <c r="A80" s="704" t="s">
        <v>887</v>
      </c>
      <c r="B80" s="705"/>
      <c r="C80" s="440">
        <v>42044731.862834364</v>
      </c>
      <c r="D80" s="440">
        <v>4337066.6792580634</v>
      </c>
      <c r="E80" s="441"/>
      <c r="F80" s="440">
        <v>45383874.796709992</v>
      </c>
      <c r="G80" s="442"/>
      <c r="H80" s="440">
        <v>989571</v>
      </c>
      <c r="I80" s="443"/>
      <c r="J80" s="440">
        <v>14113001.00006</v>
      </c>
      <c r="K80" s="444">
        <v>0.31096950322723638</v>
      </c>
      <c r="L80" s="440">
        <v>1000614.6669500001</v>
      </c>
      <c r="M80" s="440">
        <v>-782819.25142999995</v>
      </c>
    </row>
  </sheetData>
  <sheetProtection algorithmName="SHA-512" hashValue="V+ktw70RnRFX84jA32u6y3sjNxmng+80MTkESP5fpVORMJaakVD+OM28ExnlM/EE4OT2UBF3C2PeMDgzwkzcPw==" saltValue="4nzLeDhHI43LhvBScwmj0g==" spinCount="100000" sheet="1" objects="1" scenarios="1"/>
  <mergeCells count="5">
    <mergeCell ref="A80:B80"/>
    <mergeCell ref="A4:A5"/>
    <mergeCell ref="A23:B23"/>
    <mergeCell ref="A42:B42"/>
    <mergeCell ref="A61:B6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19CA-24C3-403E-94D2-9496547071D7}">
  <sheetPr codeName="Arkusz33"/>
  <dimension ref="A1:P23"/>
  <sheetViews>
    <sheetView workbookViewId="0">
      <selection activeCell="C4" sqref="C4"/>
    </sheetView>
  </sheetViews>
  <sheetFormatPr defaultRowHeight="13.5" x14ac:dyDescent="0.35"/>
  <cols>
    <col min="1" max="1" width="4.796875" style="1" customWidth="1"/>
    <col min="2" max="2" width="40.69921875" style="1" customWidth="1"/>
    <col min="3" max="3" width="11.09765625" style="1" bestFit="1" customWidth="1"/>
    <col min="4" max="4" width="11.69921875" style="1" customWidth="1"/>
    <col min="5" max="5" width="10.796875" style="1" customWidth="1"/>
    <col min="6" max="6" width="16.296875" style="1" customWidth="1"/>
    <col min="7" max="7" width="16.69921875" style="1" customWidth="1"/>
    <col min="8" max="8" width="16.796875" style="1" customWidth="1"/>
    <col min="9" max="9" width="15.69921875" style="1" customWidth="1"/>
    <col min="10" max="11" width="14.796875" style="1" customWidth="1"/>
    <col min="12" max="12" width="16.09765625" style="1" customWidth="1"/>
    <col min="13" max="13" width="15.19921875" style="1" customWidth="1"/>
    <col min="14" max="14" width="18.59765625" style="1" customWidth="1"/>
    <col min="15" max="15" width="16" style="1" customWidth="1"/>
    <col min="16" max="16" width="17.296875" style="1" customWidth="1"/>
    <col min="17" max="16384" width="8.796875" style="1"/>
  </cols>
  <sheetData>
    <row r="1" spans="1:16" ht="15.5" x14ac:dyDescent="0.35">
      <c r="A1" s="19" t="s">
        <v>644</v>
      </c>
      <c r="B1" s="120"/>
      <c r="C1" s="120"/>
      <c r="D1" s="120"/>
      <c r="E1" s="120"/>
      <c r="F1" s="120"/>
      <c r="G1" s="120"/>
      <c r="H1" s="120"/>
      <c r="I1" s="24"/>
      <c r="J1" s="24"/>
      <c r="K1" s="24"/>
      <c r="L1" s="24"/>
      <c r="M1" s="24"/>
      <c r="N1" s="24"/>
      <c r="O1" s="24"/>
      <c r="P1" s="24"/>
    </row>
    <row r="2" spans="1:16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3" t="s">
        <v>1</v>
      </c>
    </row>
    <row r="3" spans="1:16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3"/>
    </row>
    <row r="4" spans="1:16" x14ac:dyDescent="0.35">
      <c r="A4" s="24"/>
      <c r="B4" s="31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35">
      <c r="A5" s="710" t="s">
        <v>645</v>
      </c>
      <c r="B5" s="711"/>
      <c r="C5" s="716" t="s">
        <v>646</v>
      </c>
      <c r="D5" s="699" t="s">
        <v>647</v>
      </c>
      <c r="E5" s="702"/>
      <c r="F5" s="702"/>
      <c r="G5" s="702"/>
      <c r="H5" s="702"/>
      <c r="I5" s="702"/>
      <c r="J5" s="702"/>
      <c r="K5" s="702"/>
      <c r="L5" s="702"/>
      <c r="M5" s="702"/>
      <c r="N5" s="698"/>
      <c r="O5" s="699" t="s">
        <v>648</v>
      </c>
      <c r="P5" s="698"/>
    </row>
    <row r="6" spans="1:16" ht="34.5" customHeight="1" x14ac:dyDescent="0.35">
      <c r="A6" s="712"/>
      <c r="B6" s="713"/>
      <c r="C6" s="717"/>
      <c r="D6" s="699" t="s">
        <v>649</v>
      </c>
      <c r="E6" s="702"/>
      <c r="F6" s="702"/>
      <c r="G6" s="702"/>
      <c r="H6" s="702"/>
      <c r="I6" s="702"/>
      <c r="J6" s="702"/>
      <c r="K6" s="702"/>
      <c r="L6" s="698"/>
      <c r="M6" s="699" t="s">
        <v>650</v>
      </c>
      <c r="N6" s="698"/>
      <c r="O6" s="716" t="s">
        <v>651</v>
      </c>
      <c r="P6" s="716" t="s">
        <v>652</v>
      </c>
    </row>
    <row r="7" spans="1:16" x14ac:dyDescent="0.35">
      <c r="A7" s="712"/>
      <c r="B7" s="713"/>
      <c r="C7" s="717"/>
      <c r="D7" s="716" t="s">
        <v>653</v>
      </c>
      <c r="E7" s="710" t="s">
        <v>654</v>
      </c>
      <c r="F7" s="298"/>
      <c r="G7" s="298"/>
      <c r="H7" s="298"/>
      <c r="I7" s="710" t="s">
        <v>655</v>
      </c>
      <c r="J7" s="298"/>
      <c r="K7" s="298"/>
      <c r="L7" s="298"/>
      <c r="M7" s="716" t="s">
        <v>656</v>
      </c>
      <c r="N7" s="716" t="s">
        <v>657</v>
      </c>
      <c r="O7" s="717"/>
      <c r="P7" s="717"/>
    </row>
    <row r="8" spans="1:16" ht="91" x14ac:dyDescent="0.35">
      <c r="A8" s="712"/>
      <c r="B8" s="713"/>
      <c r="C8" s="315"/>
      <c r="D8" s="718"/>
      <c r="E8" s="718"/>
      <c r="F8" s="316" t="s">
        <v>658</v>
      </c>
      <c r="G8" s="316" t="s">
        <v>659</v>
      </c>
      <c r="H8" s="316" t="s">
        <v>660</v>
      </c>
      <c r="I8" s="718"/>
      <c r="J8" s="316" t="s">
        <v>661</v>
      </c>
      <c r="K8" s="316" t="s">
        <v>662</v>
      </c>
      <c r="L8" s="316" t="s">
        <v>663</v>
      </c>
      <c r="M8" s="718"/>
      <c r="N8" s="718"/>
      <c r="O8" s="718"/>
      <c r="P8" s="718"/>
    </row>
    <row r="9" spans="1:16" x14ac:dyDescent="0.35">
      <c r="A9" s="714"/>
      <c r="B9" s="715"/>
      <c r="C9" s="288" t="s">
        <v>3</v>
      </c>
      <c r="D9" s="288" t="s">
        <v>4</v>
      </c>
      <c r="E9" s="288" t="s">
        <v>5</v>
      </c>
      <c r="F9" s="288" t="s">
        <v>6</v>
      </c>
      <c r="G9" s="288" t="s">
        <v>7</v>
      </c>
      <c r="H9" s="288" t="s">
        <v>8</v>
      </c>
      <c r="I9" s="288" t="s">
        <v>9</v>
      </c>
      <c r="J9" s="288" t="s">
        <v>10</v>
      </c>
      <c r="K9" s="288" t="s">
        <v>11</v>
      </c>
      <c r="L9" s="288" t="s">
        <v>12</v>
      </c>
      <c r="M9" s="288" t="s">
        <v>13</v>
      </c>
      <c r="N9" s="288" t="s">
        <v>14</v>
      </c>
      <c r="O9" s="288" t="s">
        <v>15</v>
      </c>
      <c r="P9" s="288" t="s">
        <v>469</v>
      </c>
    </row>
    <row r="10" spans="1:16" ht="26" x14ac:dyDescent="0.35">
      <c r="A10" s="43">
        <v>1</v>
      </c>
      <c r="B10" s="261" t="s">
        <v>664</v>
      </c>
      <c r="C10" s="373">
        <v>0</v>
      </c>
      <c r="D10" s="373">
        <v>0</v>
      </c>
      <c r="E10" s="373">
        <v>0</v>
      </c>
      <c r="F10" s="373">
        <v>0</v>
      </c>
      <c r="G10" s="373">
        <v>0</v>
      </c>
      <c r="H10" s="373">
        <v>0</v>
      </c>
      <c r="I10" s="373">
        <v>0</v>
      </c>
      <c r="J10" s="373">
        <v>0</v>
      </c>
      <c r="K10" s="373">
        <v>0</v>
      </c>
      <c r="L10" s="373">
        <v>0</v>
      </c>
      <c r="M10" s="373">
        <v>0</v>
      </c>
      <c r="N10" s="373">
        <v>0</v>
      </c>
      <c r="O10" s="373">
        <v>0</v>
      </c>
      <c r="P10" s="373">
        <v>0</v>
      </c>
    </row>
    <row r="11" spans="1:16" x14ac:dyDescent="0.35">
      <c r="A11" s="43">
        <v>2</v>
      </c>
      <c r="B11" s="261" t="s">
        <v>362</v>
      </c>
      <c r="C11" s="373">
        <v>0</v>
      </c>
      <c r="D11" s="373">
        <v>0</v>
      </c>
      <c r="E11" s="373">
        <v>0</v>
      </c>
      <c r="F11" s="373">
        <v>0</v>
      </c>
      <c r="G11" s="373">
        <v>0</v>
      </c>
      <c r="H11" s="373">
        <v>0</v>
      </c>
      <c r="I11" s="373">
        <v>0</v>
      </c>
      <c r="J11" s="373">
        <v>0</v>
      </c>
      <c r="K11" s="373">
        <v>0</v>
      </c>
      <c r="L11" s="373">
        <v>0</v>
      </c>
      <c r="M11" s="373">
        <v>0</v>
      </c>
      <c r="N11" s="373">
        <v>0</v>
      </c>
      <c r="O11" s="373">
        <v>0</v>
      </c>
      <c r="P11" s="373">
        <v>0</v>
      </c>
    </row>
    <row r="12" spans="1:16" x14ac:dyDescent="0.35">
      <c r="A12" s="43">
        <v>3</v>
      </c>
      <c r="B12" s="261" t="s">
        <v>368</v>
      </c>
      <c r="C12" s="373">
        <v>0</v>
      </c>
      <c r="D12" s="373">
        <v>0</v>
      </c>
      <c r="E12" s="373">
        <v>0</v>
      </c>
      <c r="F12" s="373">
        <v>0</v>
      </c>
      <c r="G12" s="373">
        <v>0</v>
      </c>
      <c r="H12" s="373">
        <v>0</v>
      </c>
      <c r="I12" s="373">
        <v>0</v>
      </c>
      <c r="J12" s="373">
        <v>0</v>
      </c>
      <c r="K12" s="373">
        <v>0</v>
      </c>
      <c r="L12" s="373">
        <v>0</v>
      </c>
      <c r="M12" s="373">
        <v>0</v>
      </c>
      <c r="N12" s="373">
        <v>0</v>
      </c>
      <c r="O12" s="373">
        <v>0</v>
      </c>
      <c r="P12" s="373">
        <v>0</v>
      </c>
    </row>
    <row r="13" spans="1:16" ht="26" x14ac:dyDescent="0.35">
      <c r="A13" s="317" t="s">
        <v>665</v>
      </c>
      <c r="B13" s="318" t="s">
        <v>666</v>
      </c>
      <c r="C13" s="373">
        <v>0</v>
      </c>
      <c r="D13" s="373">
        <v>0</v>
      </c>
      <c r="E13" s="373">
        <v>0</v>
      </c>
      <c r="F13" s="373">
        <v>0</v>
      </c>
      <c r="G13" s="373">
        <v>0</v>
      </c>
      <c r="H13" s="373">
        <v>0</v>
      </c>
      <c r="I13" s="373">
        <v>0</v>
      </c>
      <c r="J13" s="373">
        <v>0</v>
      </c>
      <c r="K13" s="373">
        <v>0</v>
      </c>
      <c r="L13" s="373">
        <v>0</v>
      </c>
      <c r="M13" s="373">
        <v>0</v>
      </c>
      <c r="N13" s="373">
        <v>0</v>
      </c>
      <c r="O13" s="373">
        <v>0</v>
      </c>
      <c r="P13" s="373">
        <v>0</v>
      </c>
    </row>
    <row r="14" spans="1:16" ht="26" x14ac:dyDescent="0.35">
      <c r="A14" s="317" t="s">
        <v>667</v>
      </c>
      <c r="B14" s="318" t="s">
        <v>668</v>
      </c>
      <c r="C14" s="373">
        <v>0</v>
      </c>
      <c r="D14" s="373">
        <v>0</v>
      </c>
      <c r="E14" s="373">
        <v>0</v>
      </c>
      <c r="F14" s="373">
        <v>0</v>
      </c>
      <c r="G14" s="373">
        <v>0</v>
      </c>
      <c r="H14" s="373">
        <v>0</v>
      </c>
      <c r="I14" s="373">
        <v>0</v>
      </c>
      <c r="J14" s="373">
        <v>0</v>
      </c>
      <c r="K14" s="373">
        <v>0</v>
      </c>
      <c r="L14" s="373">
        <v>0</v>
      </c>
      <c r="M14" s="373">
        <v>0</v>
      </c>
      <c r="N14" s="373">
        <v>0</v>
      </c>
      <c r="O14" s="373">
        <v>0</v>
      </c>
      <c r="P14" s="373">
        <v>0</v>
      </c>
    </row>
    <row r="15" spans="1:16" ht="26" x14ac:dyDescent="0.35">
      <c r="A15" s="317" t="s">
        <v>669</v>
      </c>
      <c r="B15" s="318" t="s">
        <v>670</v>
      </c>
      <c r="C15" s="373">
        <v>0</v>
      </c>
      <c r="D15" s="373">
        <v>0</v>
      </c>
      <c r="E15" s="373">
        <v>0</v>
      </c>
      <c r="F15" s="373">
        <v>0</v>
      </c>
      <c r="G15" s="373">
        <v>0</v>
      </c>
      <c r="H15" s="373">
        <v>0</v>
      </c>
      <c r="I15" s="373">
        <v>0</v>
      </c>
      <c r="J15" s="373">
        <v>0</v>
      </c>
      <c r="K15" s="373">
        <v>0</v>
      </c>
      <c r="L15" s="373">
        <v>0</v>
      </c>
      <c r="M15" s="373">
        <v>0</v>
      </c>
      <c r="N15" s="373">
        <v>0</v>
      </c>
      <c r="O15" s="373">
        <v>0</v>
      </c>
      <c r="P15" s="373">
        <v>0</v>
      </c>
    </row>
    <row r="16" spans="1:16" x14ac:dyDescent="0.35">
      <c r="A16" s="43">
        <v>4</v>
      </c>
      <c r="B16" s="261" t="s">
        <v>366</v>
      </c>
      <c r="C16" s="373">
        <v>44655906.117859997</v>
      </c>
      <c r="D16" s="373">
        <v>0</v>
      </c>
      <c r="E16" s="373">
        <v>1.7052654281616104E-3</v>
      </c>
      <c r="F16" s="373">
        <v>1.7052654281616104</v>
      </c>
      <c r="G16" s="373">
        <v>0</v>
      </c>
      <c r="H16" s="373">
        <v>0</v>
      </c>
      <c r="I16" s="373">
        <v>0</v>
      </c>
      <c r="J16" s="373">
        <v>0</v>
      </c>
      <c r="K16" s="373">
        <v>0</v>
      </c>
      <c r="L16" s="373">
        <v>0</v>
      </c>
      <c r="M16" s="373">
        <v>0</v>
      </c>
      <c r="N16" s="373">
        <v>0</v>
      </c>
      <c r="O16" s="373"/>
      <c r="P16" s="373">
        <v>12386.548626370002</v>
      </c>
    </row>
    <row r="17" spans="1:16" ht="26" x14ac:dyDescent="0.35">
      <c r="A17" s="317" t="s">
        <v>671</v>
      </c>
      <c r="B17" s="318" t="s">
        <v>672</v>
      </c>
      <c r="C17" s="373">
        <v>57259.673609999998</v>
      </c>
      <c r="D17" s="373">
        <v>0</v>
      </c>
      <c r="E17" s="373">
        <v>9.9914625482616323E-4</v>
      </c>
      <c r="F17" s="373">
        <v>0.99914625482616326</v>
      </c>
      <c r="G17" s="373">
        <v>0</v>
      </c>
      <c r="H17" s="373">
        <v>0</v>
      </c>
      <c r="I17" s="373">
        <v>0</v>
      </c>
      <c r="J17" s="373">
        <v>0</v>
      </c>
      <c r="K17" s="373">
        <v>0</v>
      </c>
      <c r="L17" s="373">
        <v>0</v>
      </c>
      <c r="M17" s="373">
        <v>0</v>
      </c>
      <c r="N17" s="373">
        <v>0</v>
      </c>
      <c r="O17" s="373"/>
      <c r="P17" s="373">
        <v>25.57447986</v>
      </c>
    </row>
    <row r="18" spans="1:16" ht="39" x14ac:dyDescent="0.35">
      <c r="A18" s="317" t="s">
        <v>673</v>
      </c>
      <c r="B18" s="318" t="s">
        <v>674</v>
      </c>
      <c r="C18" s="373">
        <v>40350810.803099997</v>
      </c>
      <c r="D18" s="373">
        <v>0</v>
      </c>
      <c r="E18" s="373">
        <v>7.0611917333544718E-4</v>
      </c>
      <c r="F18" s="373">
        <v>0.70611917333544716</v>
      </c>
      <c r="G18" s="373">
        <v>0</v>
      </c>
      <c r="H18" s="373">
        <v>0</v>
      </c>
      <c r="I18" s="373">
        <v>0</v>
      </c>
      <c r="J18" s="373">
        <v>0</v>
      </c>
      <c r="K18" s="373">
        <v>0</v>
      </c>
      <c r="L18" s="373">
        <v>0</v>
      </c>
      <c r="M18" s="373">
        <v>0</v>
      </c>
      <c r="N18" s="373">
        <v>0</v>
      </c>
      <c r="O18" s="373"/>
      <c r="P18" s="373">
        <v>10521.118857530002</v>
      </c>
    </row>
    <row r="19" spans="1:16" ht="26" x14ac:dyDescent="0.35">
      <c r="A19" s="317" t="s">
        <v>675</v>
      </c>
      <c r="B19" s="318" t="s">
        <v>676</v>
      </c>
      <c r="C19" s="373">
        <v>4247835.6411500005</v>
      </c>
      <c r="D19" s="373">
        <v>0</v>
      </c>
      <c r="E19" s="373">
        <v>0</v>
      </c>
      <c r="F19" s="373">
        <v>0</v>
      </c>
      <c r="G19" s="373">
        <v>0</v>
      </c>
      <c r="H19" s="373">
        <v>0</v>
      </c>
      <c r="I19" s="373">
        <v>0</v>
      </c>
      <c r="J19" s="373">
        <v>0</v>
      </c>
      <c r="K19" s="373">
        <v>0</v>
      </c>
      <c r="L19" s="373">
        <v>0</v>
      </c>
      <c r="M19" s="373">
        <v>0</v>
      </c>
      <c r="N19" s="373">
        <v>0</v>
      </c>
      <c r="O19" s="373"/>
      <c r="P19" s="373">
        <v>1839.8552889799998</v>
      </c>
    </row>
    <row r="20" spans="1:16" x14ac:dyDescent="0.35">
      <c r="A20" s="317" t="s">
        <v>677</v>
      </c>
      <c r="B20" s="318" t="s">
        <v>678</v>
      </c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</row>
    <row r="21" spans="1:16" ht="26" x14ac:dyDescent="0.35">
      <c r="A21" s="317" t="s">
        <v>679</v>
      </c>
      <c r="B21" s="318" t="s">
        <v>680</v>
      </c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</row>
    <row r="22" spans="1:16" x14ac:dyDescent="0.35">
      <c r="A22" s="319">
        <v>5</v>
      </c>
      <c r="B22" s="295" t="s">
        <v>38</v>
      </c>
      <c r="C22" s="386">
        <v>44655906.117860004</v>
      </c>
      <c r="D22" s="386">
        <v>0</v>
      </c>
      <c r="E22" s="386">
        <v>6.3932622665384973E-4</v>
      </c>
      <c r="F22" s="386">
        <v>0.63932622665384975</v>
      </c>
      <c r="G22" s="386">
        <v>0</v>
      </c>
      <c r="H22" s="386">
        <v>0</v>
      </c>
      <c r="I22" s="386">
        <v>0</v>
      </c>
      <c r="J22" s="386">
        <v>0</v>
      </c>
      <c r="K22" s="386">
        <v>0</v>
      </c>
      <c r="L22" s="386">
        <v>0</v>
      </c>
      <c r="M22" s="386">
        <v>0</v>
      </c>
      <c r="N22" s="386">
        <v>0</v>
      </c>
      <c r="O22" s="386"/>
      <c r="P22" s="386">
        <v>12386.548626370002</v>
      </c>
    </row>
    <row r="23" spans="1:16" x14ac:dyDescent="0.35">
      <c r="B23" s="2" t="s">
        <v>39</v>
      </c>
    </row>
  </sheetData>
  <sheetProtection algorithmName="SHA-512" hashValue="+FOKq/2zuk7Mhy+UuHMSI1W+U/KYujw1p3VEpjFbC079PIP/Jjb2jzpHNwcosuThYEWn6ZgIrAZq2DgsT80wrw==" saltValue="tNIfy3QY+bvZ+V/SG5+9dg==" spinCount="100000" sheet="1" objects="1" scenarios="1"/>
  <mergeCells count="13">
    <mergeCell ref="A5:B9"/>
    <mergeCell ref="C5:C7"/>
    <mergeCell ref="D5:N5"/>
    <mergeCell ref="O5:P5"/>
    <mergeCell ref="D6:L6"/>
    <mergeCell ref="M6:N6"/>
    <mergeCell ref="O6:O8"/>
    <mergeCell ref="P6:P8"/>
    <mergeCell ref="D7:D8"/>
    <mergeCell ref="E7:E8"/>
    <mergeCell ref="I7:I8"/>
    <mergeCell ref="M7:M8"/>
    <mergeCell ref="N7:N8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E7B8-2A99-4FB0-974F-326B773071A0}">
  <sheetPr codeName="Arkusz34"/>
  <dimension ref="B2:G16"/>
  <sheetViews>
    <sheetView workbookViewId="0"/>
  </sheetViews>
  <sheetFormatPr defaultRowHeight="13" x14ac:dyDescent="0.3"/>
  <cols>
    <col min="1" max="2" width="8.796875" style="24"/>
    <col min="3" max="3" width="79.8984375" style="24" customWidth="1"/>
    <col min="4" max="4" width="37.69921875" style="24" customWidth="1"/>
    <col min="5" max="16384" width="8.796875" style="24"/>
  </cols>
  <sheetData>
    <row r="2" spans="2:7" ht="15.5" x14ac:dyDescent="0.35">
      <c r="B2" s="19" t="s">
        <v>44</v>
      </c>
      <c r="C2" s="120"/>
      <c r="D2" s="120"/>
      <c r="E2" s="338"/>
      <c r="F2" s="338"/>
      <c r="G2" s="338"/>
    </row>
    <row r="3" spans="2:7" ht="14.5" x14ac:dyDescent="0.35">
      <c r="B3" s="351"/>
      <c r="C3" s="10"/>
      <c r="D3" s="3" t="s">
        <v>1</v>
      </c>
    </row>
    <row r="4" spans="2:7" ht="14.5" x14ac:dyDescent="0.35">
      <c r="B4" s="351"/>
      <c r="C4" s="12"/>
      <c r="D4" s="3"/>
    </row>
    <row r="5" spans="2:7" x14ac:dyDescent="0.3">
      <c r="B5" s="387"/>
      <c r="C5" s="387"/>
      <c r="D5" s="320" t="s">
        <v>45</v>
      </c>
    </row>
    <row r="6" spans="2:7" x14ac:dyDescent="0.3">
      <c r="C6" s="387"/>
      <c r="D6" s="320" t="s">
        <v>3</v>
      </c>
    </row>
    <row r="7" spans="2:7" x14ac:dyDescent="0.3">
      <c r="B7" s="388">
        <v>1</v>
      </c>
      <c r="C7" s="331" t="s">
        <v>46</v>
      </c>
      <c r="D7" s="454">
        <v>11829096.232709998</v>
      </c>
    </row>
    <row r="8" spans="2:7" x14ac:dyDescent="0.3">
      <c r="B8" s="320">
        <v>2</v>
      </c>
      <c r="C8" s="390" t="s">
        <v>47</v>
      </c>
      <c r="D8" s="389">
        <v>-98706.397451725003</v>
      </c>
    </row>
    <row r="9" spans="2:7" x14ac:dyDescent="0.3">
      <c r="B9" s="320">
        <v>3</v>
      </c>
      <c r="C9" s="390" t="s">
        <v>48</v>
      </c>
      <c r="D9" s="389">
        <v>100174.16237118149</v>
      </c>
    </row>
    <row r="10" spans="2:7" x14ac:dyDescent="0.3">
      <c r="B10" s="320">
        <v>4</v>
      </c>
      <c r="C10" s="390" t="s">
        <v>49</v>
      </c>
      <c r="D10" s="389">
        <v>0</v>
      </c>
    </row>
    <row r="11" spans="2:7" x14ac:dyDescent="0.3">
      <c r="B11" s="320">
        <v>5</v>
      </c>
      <c r="C11" s="390" t="s">
        <v>50</v>
      </c>
      <c r="D11" s="389">
        <v>0</v>
      </c>
    </row>
    <row r="12" spans="2:7" x14ac:dyDescent="0.3">
      <c r="B12" s="320">
        <v>6</v>
      </c>
      <c r="C12" s="390" t="s">
        <v>51</v>
      </c>
      <c r="D12" s="389">
        <v>-70461.906220283898</v>
      </c>
    </row>
    <row r="13" spans="2:7" x14ac:dyDescent="0.3">
      <c r="B13" s="320">
        <v>7</v>
      </c>
      <c r="C13" s="390" t="s">
        <v>52</v>
      </c>
      <c r="D13" s="389">
        <v>113397.68808053169</v>
      </c>
    </row>
    <row r="14" spans="2:7" x14ac:dyDescent="0.3">
      <c r="B14" s="320">
        <v>8</v>
      </c>
      <c r="C14" s="390" t="s">
        <v>53</v>
      </c>
      <c r="D14" s="389">
        <v>-44403.546779705044</v>
      </c>
    </row>
    <row r="15" spans="2:7" x14ac:dyDescent="0.3">
      <c r="B15" s="388">
        <v>9</v>
      </c>
      <c r="C15" s="391" t="s">
        <v>54</v>
      </c>
      <c r="D15" s="389">
        <v>12386548.626370002</v>
      </c>
    </row>
    <row r="16" spans="2:7" x14ac:dyDescent="0.3">
      <c r="B16" s="23"/>
    </row>
  </sheetData>
  <sheetProtection algorithmName="SHA-512" hashValue="8zO1EffO0ccCr1DKCf+N9A7BVFT4Q+VwiOB1fPnxMt3i5Xs2XxmctDth4EYr+NJdvt/fE+D4YWxKLnQWfTREvA==" saltValue="6FhUiGNsjJX8MHV1NqgILg==" spinCount="100000" sheet="1" objects="1" scenarios="1"/>
  <conditionalFormatting sqref="D6:D7">
    <cfRule type="cellIs" dxfId="2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C48E-6274-4B36-A5A4-800F0512488C}">
  <sheetPr codeName="Arkusz35">
    <tabColor theme="4" tint="0.59999389629810485"/>
  </sheetPr>
  <dimension ref="B2:D12"/>
  <sheetViews>
    <sheetView workbookViewId="0">
      <selection activeCell="A2" sqref="A2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713</v>
      </c>
      <c r="C2" s="17" t="s">
        <v>58</v>
      </c>
      <c r="D2" s="16" t="s">
        <v>712</v>
      </c>
    </row>
    <row r="4" spans="2:4" x14ac:dyDescent="0.35">
      <c r="B4" s="18" t="s">
        <v>721</v>
      </c>
      <c r="C4" s="17" t="s">
        <v>58</v>
      </c>
      <c r="D4" s="16" t="s">
        <v>720</v>
      </c>
    </row>
    <row r="6" spans="2:4" x14ac:dyDescent="0.35">
      <c r="B6" s="18" t="s">
        <v>728</v>
      </c>
      <c r="C6" s="17" t="s">
        <v>58</v>
      </c>
      <c r="D6" s="16" t="s">
        <v>727</v>
      </c>
    </row>
    <row r="8" spans="2:4" x14ac:dyDescent="0.35">
      <c r="B8" s="18" t="s">
        <v>761</v>
      </c>
      <c r="C8" s="17" t="s">
        <v>58</v>
      </c>
      <c r="D8" s="16" t="s">
        <v>744</v>
      </c>
    </row>
    <row r="10" spans="2:4" x14ac:dyDescent="0.35">
      <c r="B10" s="18" t="s">
        <v>760</v>
      </c>
      <c r="C10" s="17" t="s">
        <v>58</v>
      </c>
      <c r="D10" s="16" t="s">
        <v>759</v>
      </c>
    </row>
    <row r="12" spans="2:4" x14ac:dyDescent="0.35">
      <c r="B12" s="286"/>
      <c r="C12" s="17"/>
    </row>
  </sheetData>
  <sheetProtection algorithmName="SHA-512" hashValue="/LiD3k5DLh9Ux47F5WLnHHmeFVdxPA1uLra4ORjhK7IP5FfdU6+b6JqGJa8OsttcvPXaqP3LsLfz7QzWfrTxig==" saltValue="690rzxYcuZWpdzxlF7+Dmg==" spinCount="100000" sheet="1" objects="1" scenarios="1"/>
  <hyperlinks>
    <hyperlink ref="B2" location="'CCR1'!A1" display="EU CCR1" xr:uid="{0D11F0DF-7C80-4D08-B818-F9EC7A68532C}"/>
    <hyperlink ref="B4" location="'CCR2'!A1" display="EU CCR2" xr:uid="{FBBADB67-9A74-4CED-8566-8DBA27478FB8}"/>
    <hyperlink ref="B6" location="'CCR3'!A1" display="EU CCR3" xr:uid="{97739C0F-DCCC-4D71-8BE1-470A9A20B10F}"/>
    <hyperlink ref="B8" location="'CCR5'!A1" display="EU CCR5" xr:uid="{92865D6B-0FAA-48E7-B93A-58A8726F2DA2}"/>
    <hyperlink ref="B10" location="'CCR8'!A1" display="EU CCR8" xr:uid="{2C0F091B-DC9B-434B-80DF-1DD5F3DC463F}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3864-4436-45D6-A48F-F9A1B120AF1D}">
  <sheetPr codeName="Arkusz36"/>
  <dimension ref="A1:J17"/>
  <sheetViews>
    <sheetView workbookViewId="0">
      <selection activeCell="A3" sqref="A3"/>
    </sheetView>
  </sheetViews>
  <sheetFormatPr defaultRowHeight="13.5" x14ac:dyDescent="0.35"/>
  <cols>
    <col min="1" max="1" width="8.796875" style="1"/>
    <col min="2" max="2" width="47.59765625" style="1" customWidth="1"/>
    <col min="3" max="10" width="15.69921875" style="1" customWidth="1"/>
    <col min="11" max="16384" width="8.796875" style="1"/>
  </cols>
  <sheetData>
    <row r="1" spans="1:10" ht="15.5" x14ac:dyDescent="0.35">
      <c r="A1" s="322" t="s">
        <v>687</v>
      </c>
      <c r="B1" s="323"/>
      <c r="C1" s="120"/>
      <c r="D1" s="120"/>
      <c r="E1" s="24"/>
      <c r="F1" s="24"/>
      <c r="G1" s="24"/>
      <c r="H1" s="24"/>
      <c r="I1" s="24"/>
      <c r="J1" s="23" t="s">
        <v>1</v>
      </c>
    </row>
    <row r="2" spans="1:10" x14ac:dyDescent="0.35">
      <c r="A2" s="304"/>
      <c r="B2" s="24"/>
      <c r="C2" s="24"/>
      <c r="D2" s="24"/>
      <c r="E2" s="24"/>
      <c r="F2" s="24"/>
      <c r="G2" s="24"/>
      <c r="H2" s="24"/>
      <c r="I2" s="24"/>
      <c r="J2" s="23"/>
    </row>
    <row r="3" spans="1:10" x14ac:dyDescent="0.35">
      <c r="A3" s="287"/>
      <c r="B3" s="232"/>
      <c r="C3" s="287"/>
      <c r="D3" s="287"/>
      <c r="E3" s="287"/>
      <c r="F3" s="287"/>
      <c r="G3" s="287"/>
      <c r="H3" s="287"/>
      <c r="I3" s="287"/>
      <c r="J3" s="287"/>
    </row>
    <row r="4" spans="1:10" x14ac:dyDescent="0.35">
      <c r="A4" s="324"/>
      <c r="B4" s="321"/>
      <c r="C4" s="325" t="s">
        <v>3</v>
      </c>
      <c r="D4" s="325" t="s">
        <v>4</v>
      </c>
      <c r="E4" s="325" t="s">
        <v>5</v>
      </c>
      <c r="F4" s="325" t="s">
        <v>6</v>
      </c>
      <c r="G4" s="325" t="s">
        <v>7</v>
      </c>
      <c r="H4" s="325" t="s">
        <v>8</v>
      </c>
      <c r="I4" s="325" t="s">
        <v>9</v>
      </c>
      <c r="J4" s="325" t="s">
        <v>10</v>
      </c>
    </row>
    <row r="5" spans="1:10" ht="78" x14ac:dyDescent="0.35">
      <c r="A5" s="324"/>
      <c r="B5" s="321"/>
      <c r="C5" s="325" t="s">
        <v>688</v>
      </c>
      <c r="D5" s="325" t="s">
        <v>689</v>
      </c>
      <c r="E5" s="325" t="s">
        <v>690</v>
      </c>
      <c r="F5" s="325" t="s">
        <v>691</v>
      </c>
      <c r="G5" s="325" t="s">
        <v>692</v>
      </c>
      <c r="H5" s="325" t="s">
        <v>693</v>
      </c>
      <c r="I5" s="325" t="s">
        <v>694</v>
      </c>
      <c r="J5" s="325" t="s">
        <v>695</v>
      </c>
    </row>
    <row r="6" spans="1:10" ht="26" x14ac:dyDescent="0.35">
      <c r="A6" s="325" t="s">
        <v>696</v>
      </c>
      <c r="B6" s="326" t="s">
        <v>697</v>
      </c>
      <c r="C6" s="392">
        <v>0</v>
      </c>
      <c r="D6" s="392">
        <v>0</v>
      </c>
      <c r="E6" s="327"/>
      <c r="F6" s="328" t="s">
        <v>698</v>
      </c>
      <c r="G6" s="393">
        <v>0</v>
      </c>
      <c r="H6" s="393">
        <v>0</v>
      </c>
      <c r="I6" s="393">
        <v>0</v>
      </c>
      <c r="J6" s="393">
        <v>0</v>
      </c>
    </row>
    <row r="7" spans="1:10" ht="26" x14ac:dyDescent="0.35">
      <c r="A7" s="325" t="s">
        <v>699</v>
      </c>
      <c r="B7" s="326" t="s">
        <v>700</v>
      </c>
      <c r="C7" s="392">
        <v>0</v>
      </c>
      <c r="D7" s="392">
        <v>0</v>
      </c>
      <c r="E7" s="329"/>
      <c r="F7" s="325" t="s">
        <v>698</v>
      </c>
      <c r="G7" s="393">
        <v>0</v>
      </c>
      <c r="H7" s="393">
        <v>0</v>
      </c>
      <c r="I7" s="393">
        <v>0</v>
      </c>
      <c r="J7" s="393">
        <v>0</v>
      </c>
    </row>
    <row r="8" spans="1:10" ht="26" x14ac:dyDescent="0.35">
      <c r="A8" s="325">
        <v>1</v>
      </c>
      <c r="B8" s="326" t="s">
        <v>701</v>
      </c>
      <c r="C8" s="393">
        <v>209081.20006065155</v>
      </c>
      <c r="D8" s="393">
        <v>142925.59722454564</v>
      </c>
      <c r="E8" s="327"/>
      <c r="F8" s="325" t="s">
        <v>698</v>
      </c>
      <c r="G8" s="393">
        <v>492809.51619927597</v>
      </c>
      <c r="H8" s="393">
        <v>492809.51619927597</v>
      </c>
      <c r="I8" s="393">
        <v>492809.51619927597</v>
      </c>
      <c r="J8" s="393">
        <v>232161.60869392971</v>
      </c>
    </row>
    <row r="9" spans="1:10" ht="26" x14ac:dyDescent="0.35">
      <c r="A9" s="325">
        <v>2</v>
      </c>
      <c r="B9" s="321" t="s">
        <v>702</v>
      </c>
      <c r="C9" s="327"/>
      <c r="D9" s="327"/>
      <c r="E9" s="393">
        <v>0</v>
      </c>
      <c r="F9" s="393">
        <v>0</v>
      </c>
      <c r="G9" s="393">
        <v>0</v>
      </c>
      <c r="H9" s="393">
        <v>0</v>
      </c>
      <c r="I9" s="393">
        <v>0</v>
      </c>
      <c r="J9" s="393">
        <v>0</v>
      </c>
    </row>
    <row r="10" spans="1:10" ht="26" x14ac:dyDescent="0.35">
      <c r="A10" s="325" t="s">
        <v>703</v>
      </c>
      <c r="B10" s="330" t="s">
        <v>704</v>
      </c>
      <c r="C10" s="327"/>
      <c r="D10" s="327"/>
      <c r="E10" s="393">
        <v>0</v>
      </c>
      <c r="F10" s="327"/>
      <c r="G10" s="393">
        <v>0</v>
      </c>
      <c r="H10" s="393">
        <v>0</v>
      </c>
      <c r="I10" s="393">
        <v>0</v>
      </c>
      <c r="J10" s="393">
        <v>0</v>
      </c>
    </row>
    <row r="11" spans="1:10" ht="26" x14ac:dyDescent="0.35">
      <c r="A11" s="325" t="s">
        <v>705</v>
      </c>
      <c r="B11" s="330" t="s">
        <v>706</v>
      </c>
      <c r="C11" s="327"/>
      <c r="D11" s="327"/>
      <c r="E11" s="393">
        <v>0</v>
      </c>
      <c r="F11" s="327"/>
      <c r="G11" s="393">
        <v>0</v>
      </c>
      <c r="H11" s="393">
        <v>0</v>
      </c>
      <c r="I11" s="393">
        <v>0</v>
      </c>
      <c r="J11" s="393">
        <v>0</v>
      </c>
    </row>
    <row r="12" spans="1:10" ht="26" x14ac:dyDescent="0.35">
      <c r="A12" s="325" t="s">
        <v>707</v>
      </c>
      <c r="B12" s="330" t="s">
        <v>708</v>
      </c>
      <c r="C12" s="327"/>
      <c r="D12" s="327"/>
      <c r="E12" s="393">
        <v>0</v>
      </c>
      <c r="F12" s="327"/>
      <c r="G12" s="393">
        <v>0</v>
      </c>
      <c r="H12" s="393">
        <v>0</v>
      </c>
      <c r="I12" s="393">
        <v>0</v>
      </c>
      <c r="J12" s="393">
        <v>0</v>
      </c>
    </row>
    <row r="13" spans="1:10" ht="39" x14ac:dyDescent="0.35">
      <c r="A13" s="325">
        <v>3</v>
      </c>
      <c r="B13" s="321" t="s">
        <v>709</v>
      </c>
      <c r="C13" s="327"/>
      <c r="D13" s="327"/>
      <c r="E13" s="327"/>
      <c r="F13" s="327"/>
      <c r="G13" s="393">
        <v>0</v>
      </c>
      <c r="H13" s="393">
        <v>0</v>
      </c>
      <c r="I13" s="393">
        <v>0</v>
      </c>
      <c r="J13" s="393">
        <v>0</v>
      </c>
    </row>
    <row r="14" spans="1:10" ht="39" x14ac:dyDescent="0.35">
      <c r="A14" s="325">
        <v>4</v>
      </c>
      <c r="B14" s="321" t="s">
        <v>710</v>
      </c>
      <c r="C14" s="327"/>
      <c r="D14" s="327"/>
      <c r="E14" s="327"/>
      <c r="F14" s="327"/>
      <c r="G14" s="393">
        <v>8219.6099999211619</v>
      </c>
      <c r="H14" s="393">
        <v>120.69194271456264</v>
      </c>
      <c r="I14" s="393">
        <v>120.69194271456264</v>
      </c>
      <c r="J14" s="393">
        <v>120.6919427145636</v>
      </c>
    </row>
    <row r="15" spans="1:10" x14ac:dyDescent="0.35">
      <c r="A15" s="325">
        <v>5</v>
      </c>
      <c r="B15" s="321" t="s">
        <v>711</v>
      </c>
      <c r="C15" s="327"/>
      <c r="D15" s="327"/>
      <c r="E15" s="327"/>
      <c r="F15" s="327"/>
      <c r="G15" s="393">
        <v>0</v>
      </c>
      <c r="H15" s="393">
        <v>0</v>
      </c>
      <c r="I15" s="393">
        <v>0</v>
      </c>
      <c r="J15" s="393">
        <v>0</v>
      </c>
    </row>
    <row r="16" spans="1:10" x14ac:dyDescent="0.35">
      <c r="A16" s="325">
        <v>6</v>
      </c>
      <c r="B16" s="331" t="s">
        <v>38</v>
      </c>
      <c r="C16" s="327"/>
      <c r="D16" s="327"/>
      <c r="E16" s="327"/>
      <c r="F16" s="327"/>
      <c r="G16" s="455">
        <v>501029.12619919714</v>
      </c>
      <c r="H16" s="455">
        <v>492930.20814199053</v>
      </c>
      <c r="I16" s="455">
        <v>492930.20814199053</v>
      </c>
      <c r="J16" s="455">
        <v>232282.30063664427</v>
      </c>
    </row>
    <row r="17" spans="1:1" x14ac:dyDescent="0.35">
      <c r="A17" s="2" t="s">
        <v>39</v>
      </c>
    </row>
  </sheetData>
  <sheetProtection algorithmName="SHA-512" hashValue="b2dO0FIxqXrFjNvmqL02+xB8BC0Timxf/2tKHpz9IeUfZRgvNqOTeMAQRnG3zgMEMxdv19z/YKWZYpDZ8fppGQ==" saltValue="KUUUopWKo8Wws+HprX7qN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1DFA-4559-4718-B798-80C4FDE38931}">
  <sheetPr codeName="Arkusz37"/>
  <dimension ref="A2:D15"/>
  <sheetViews>
    <sheetView workbookViewId="0">
      <selection activeCell="B5" sqref="B5"/>
    </sheetView>
  </sheetViews>
  <sheetFormatPr defaultRowHeight="13" x14ac:dyDescent="0.3"/>
  <cols>
    <col min="1" max="1" width="8.796875" style="24"/>
    <col min="2" max="2" width="90.796875" style="24" customWidth="1"/>
    <col min="3" max="3" width="18.8984375" style="24" customWidth="1"/>
    <col min="4" max="4" width="19" style="24" customWidth="1"/>
    <col min="5" max="16384" width="8.796875" style="24"/>
  </cols>
  <sheetData>
    <row r="2" spans="1:4" ht="15.5" x14ac:dyDescent="0.3">
      <c r="A2" s="119" t="s">
        <v>714</v>
      </c>
      <c r="B2" s="120"/>
      <c r="C2" s="120"/>
      <c r="D2" s="120"/>
    </row>
    <row r="3" spans="1:4" x14ac:dyDescent="0.3">
      <c r="A3" s="332"/>
    </row>
    <row r="4" spans="1:4" x14ac:dyDescent="0.3">
      <c r="A4" s="332"/>
      <c r="D4" s="23" t="s">
        <v>1</v>
      </c>
    </row>
    <row r="5" spans="1:4" x14ac:dyDescent="0.3">
      <c r="D5" s="23"/>
    </row>
    <row r="6" spans="1:4" x14ac:dyDescent="0.3">
      <c r="A6" s="232"/>
      <c r="B6" s="304"/>
      <c r="C6" s="352" t="s">
        <v>3</v>
      </c>
      <c r="D6" s="352" t="s">
        <v>4</v>
      </c>
    </row>
    <row r="7" spans="1:4" x14ac:dyDescent="0.3">
      <c r="A7" s="232"/>
      <c r="B7" s="673"/>
      <c r="C7" s="561" t="s">
        <v>694</v>
      </c>
      <c r="D7" s="695" t="s">
        <v>695</v>
      </c>
    </row>
    <row r="8" spans="1:4" x14ac:dyDescent="0.3">
      <c r="A8" s="232"/>
      <c r="B8" s="673"/>
      <c r="C8" s="561"/>
      <c r="D8" s="695"/>
    </row>
    <row r="9" spans="1:4" x14ac:dyDescent="0.3">
      <c r="A9" s="350">
        <v>1</v>
      </c>
      <c r="B9" s="354" t="s">
        <v>715</v>
      </c>
      <c r="C9" s="396">
        <v>0</v>
      </c>
      <c r="D9" s="396">
        <v>0</v>
      </c>
    </row>
    <row r="10" spans="1:4" x14ac:dyDescent="0.3">
      <c r="A10" s="350">
        <v>2</v>
      </c>
      <c r="B10" s="354" t="s">
        <v>716</v>
      </c>
      <c r="C10" s="397"/>
      <c r="D10" s="396">
        <v>0</v>
      </c>
    </row>
    <row r="11" spans="1:4" x14ac:dyDescent="0.3">
      <c r="A11" s="350">
        <v>3</v>
      </c>
      <c r="B11" s="354" t="s">
        <v>717</v>
      </c>
      <c r="C11" s="397"/>
      <c r="D11" s="396">
        <v>0</v>
      </c>
    </row>
    <row r="12" spans="1:4" x14ac:dyDescent="0.3">
      <c r="A12" s="350">
        <v>4</v>
      </c>
      <c r="B12" s="354" t="s">
        <v>718</v>
      </c>
      <c r="C12" s="396">
        <v>403147.18595635198</v>
      </c>
      <c r="D12" s="396">
        <v>124954.49599710786</v>
      </c>
    </row>
    <row r="13" spans="1:4" x14ac:dyDescent="0.3">
      <c r="A13" s="394" t="s">
        <v>355</v>
      </c>
      <c r="B13" s="395" t="s">
        <v>783</v>
      </c>
      <c r="C13" s="396">
        <v>0</v>
      </c>
      <c r="D13" s="396">
        <v>0</v>
      </c>
    </row>
    <row r="14" spans="1:4" ht="26" x14ac:dyDescent="0.3">
      <c r="A14" s="350">
        <v>5</v>
      </c>
      <c r="B14" s="342" t="s">
        <v>719</v>
      </c>
      <c r="C14" s="398">
        <v>403147.18595635198</v>
      </c>
      <c r="D14" s="398">
        <v>124954.49599710786</v>
      </c>
    </row>
    <row r="15" spans="1:4" x14ac:dyDescent="0.3">
      <c r="A15" s="2"/>
    </row>
  </sheetData>
  <sheetProtection algorithmName="SHA-512" hashValue="GzZ8tueZSH5Xv2zBUJW532I21O04AaC1gac0lGrzRpYBAtQNiKyJlv44psSGOLD4auu6B0JzSRVQfaMe5RBMyQ==" saltValue="gbWe5eEr0AXkeHYImYnkjQ==" spinCount="100000" sheet="1" objects="1" scenarios="1"/>
  <mergeCells count="3">
    <mergeCell ref="B7:B8"/>
    <mergeCell ref="C7:C8"/>
    <mergeCell ref="D7:D8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D68D-D2A1-4AFA-984E-BDD463C826A3}">
  <sheetPr codeName="Arkusz38"/>
  <dimension ref="A2:N19"/>
  <sheetViews>
    <sheetView workbookViewId="0">
      <selection activeCell="B5" sqref="B5:B7"/>
    </sheetView>
  </sheetViews>
  <sheetFormatPr defaultRowHeight="13" x14ac:dyDescent="0.3"/>
  <cols>
    <col min="1" max="1" width="5.69921875" style="24" customWidth="1"/>
    <col min="2" max="2" width="59.8984375" style="24" customWidth="1"/>
    <col min="3" max="3" width="8.8984375" style="24" bestFit="1" customWidth="1"/>
    <col min="4" max="4" width="9.8984375" style="24" bestFit="1" customWidth="1"/>
    <col min="5" max="6" width="8.8984375" style="24" bestFit="1" customWidth="1"/>
    <col min="7" max="8" width="9.8984375" style="24" bestFit="1" customWidth="1"/>
    <col min="9" max="10" width="8.8984375" style="24" bestFit="1" customWidth="1"/>
    <col min="11" max="11" width="9.8984375" style="24" bestFit="1" customWidth="1"/>
    <col min="12" max="13" width="8.8984375" style="24" bestFit="1" customWidth="1"/>
    <col min="14" max="14" width="10.59765625" style="24" customWidth="1"/>
    <col min="15" max="16384" width="8.796875" style="24"/>
  </cols>
  <sheetData>
    <row r="2" spans="1:14" ht="15.5" x14ac:dyDescent="0.35">
      <c r="A2" s="19" t="s">
        <v>722</v>
      </c>
      <c r="B2" s="120"/>
      <c r="C2" s="120"/>
      <c r="D2" s="120"/>
      <c r="E2" s="120"/>
      <c r="F2" s="120"/>
      <c r="G2" s="120"/>
      <c r="H2" s="120"/>
      <c r="I2" s="120"/>
      <c r="J2" s="120"/>
      <c r="K2" s="338"/>
      <c r="N2" s="23" t="s">
        <v>1</v>
      </c>
    </row>
    <row r="3" spans="1:14" x14ac:dyDescent="0.3">
      <c r="A3" s="304"/>
      <c r="N3" s="23" t="s">
        <v>2</v>
      </c>
    </row>
    <row r="4" spans="1:14" x14ac:dyDescent="0.3">
      <c r="A4" s="333"/>
      <c r="N4" s="196"/>
    </row>
    <row r="5" spans="1:14" x14ac:dyDescent="0.3">
      <c r="A5" s="334"/>
      <c r="B5" s="719" t="s">
        <v>723</v>
      </c>
      <c r="C5" s="695" t="s">
        <v>605</v>
      </c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335"/>
    </row>
    <row r="6" spans="1:14" x14ac:dyDescent="0.3">
      <c r="A6" s="334"/>
      <c r="B6" s="719"/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8" t="s">
        <v>8</v>
      </c>
      <c r="I6" s="288" t="s">
        <v>9</v>
      </c>
      <c r="J6" s="288" t="s">
        <v>10</v>
      </c>
      <c r="K6" s="288" t="s">
        <v>11</v>
      </c>
      <c r="L6" s="288" t="s">
        <v>12</v>
      </c>
      <c r="M6" s="288" t="s">
        <v>13</v>
      </c>
      <c r="N6" s="260" t="s">
        <v>14</v>
      </c>
    </row>
    <row r="7" spans="1:14" ht="39" x14ac:dyDescent="0.3">
      <c r="A7" s="336"/>
      <c r="B7" s="719"/>
      <c r="C7" s="301">
        <v>0</v>
      </c>
      <c r="D7" s="301">
        <v>0.02</v>
      </c>
      <c r="E7" s="301">
        <v>0.04</v>
      </c>
      <c r="F7" s="301">
        <v>0.1</v>
      </c>
      <c r="G7" s="301">
        <v>0.2</v>
      </c>
      <c r="H7" s="301">
        <v>0.5</v>
      </c>
      <c r="I7" s="301">
        <v>0.7</v>
      </c>
      <c r="J7" s="301">
        <v>0.75</v>
      </c>
      <c r="K7" s="301">
        <v>1</v>
      </c>
      <c r="L7" s="301">
        <v>1.5</v>
      </c>
      <c r="M7" s="288" t="s">
        <v>606</v>
      </c>
      <c r="N7" s="260" t="s">
        <v>724</v>
      </c>
    </row>
    <row r="8" spans="1:14" x14ac:dyDescent="0.3">
      <c r="A8" s="288">
        <v>1</v>
      </c>
      <c r="B8" s="68" t="s">
        <v>725</v>
      </c>
      <c r="C8" s="396">
        <v>0</v>
      </c>
      <c r="D8" s="396">
        <v>0</v>
      </c>
      <c r="E8" s="396">
        <v>0</v>
      </c>
      <c r="F8" s="396">
        <v>0</v>
      </c>
      <c r="G8" s="396">
        <v>0</v>
      </c>
      <c r="H8" s="396">
        <v>0</v>
      </c>
      <c r="I8" s="396">
        <v>0</v>
      </c>
      <c r="J8" s="396">
        <v>0</v>
      </c>
      <c r="K8" s="396">
        <v>0</v>
      </c>
      <c r="L8" s="396">
        <v>0</v>
      </c>
      <c r="M8" s="396">
        <v>0</v>
      </c>
      <c r="N8" s="396">
        <v>0</v>
      </c>
    </row>
    <row r="9" spans="1:14" x14ac:dyDescent="0.3">
      <c r="A9" s="288">
        <v>2</v>
      </c>
      <c r="B9" s="68" t="s">
        <v>726</v>
      </c>
      <c r="C9" s="396">
        <v>0</v>
      </c>
      <c r="D9" s="396">
        <v>0</v>
      </c>
      <c r="E9" s="396">
        <v>0</v>
      </c>
      <c r="F9" s="396">
        <v>0</v>
      </c>
      <c r="G9" s="396">
        <v>0</v>
      </c>
      <c r="H9" s="396">
        <v>0</v>
      </c>
      <c r="I9" s="396">
        <v>0</v>
      </c>
      <c r="J9" s="396">
        <v>0</v>
      </c>
      <c r="K9" s="396">
        <v>0</v>
      </c>
      <c r="L9" s="396">
        <v>0</v>
      </c>
      <c r="M9" s="396">
        <v>0</v>
      </c>
      <c r="N9" s="396">
        <v>0</v>
      </c>
    </row>
    <row r="10" spans="1:14" x14ac:dyDescent="0.3">
      <c r="A10" s="288">
        <v>3</v>
      </c>
      <c r="B10" s="68" t="s">
        <v>593</v>
      </c>
      <c r="C10" s="396">
        <v>0</v>
      </c>
      <c r="D10" s="396">
        <v>0</v>
      </c>
      <c r="E10" s="396">
        <v>0</v>
      </c>
      <c r="F10" s="396">
        <v>0</v>
      </c>
      <c r="G10" s="396">
        <v>0</v>
      </c>
      <c r="H10" s="396">
        <v>0</v>
      </c>
      <c r="I10" s="396">
        <v>0</v>
      </c>
      <c r="J10" s="396">
        <v>0</v>
      </c>
      <c r="K10" s="396">
        <v>0</v>
      </c>
      <c r="L10" s="396">
        <v>0</v>
      </c>
      <c r="M10" s="396">
        <v>0</v>
      </c>
      <c r="N10" s="396">
        <v>0</v>
      </c>
    </row>
    <row r="11" spans="1:14" x14ac:dyDescent="0.3">
      <c r="A11" s="288">
        <v>4</v>
      </c>
      <c r="B11" s="68" t="s">
        <v>594</v>
      </c>
      <c r="C11" s="396">
        <v>0</v>
      </c>
      <c r="D11" s="396">
        <v>0</v>
      </c>
      <c r="E11" s="396">
        <v>0</v>
      </c>
      <c r="F11" s="396">
        <v>0</v>
      </c>
      <c r="G11" s="396">
        <v>0</v>
      </c>
      <c r="H11" s="396">
        <v>0</v>
      </c>
      <c r="I11" s="396">
        <v>0</v>
      </c>
      <c r="J11" s="396">
        <v>0</v>
      </c>
      <c r="K11" s="396">
        <v>0</v>
      </c>
      <c r="L11" s="396">
        <v>0</v>
      </c>
      <c r="M11" s="396">
        <v>0</v>
      </c>
      <c r="N11" s="396">
        <v>0</v>
      </c>
    </row>
    <row r="12" spans="1:14" x14ac:dyDescent="0.3">
      <c r="A12" s="288">
        <v>5</v>
      </c>
      <c r="B12" s="68" t="s">
        <v>595</v>
      </c>
      <c r="C12" s="396">
        <v>0</v>
      </c>
      <c r="D12" s="291">
        <v>0</v>
      </c>
      <c r="E12" s="291">
        <v>0</v>
      </c>
      <c r="F12" s="291">
        <v>0</v>
      </c>
      <c r="G12" s="291">
        <v>0</v>
      </c>
      <c r="H12" s="291">
        <v>0</v>
      </c>
      <c r="I12" s="291">
        <v>0</v>
      </c>
      <c r="J12" s="291">
        <v>0</v>
      </c>
      <c r="K12" s="291">
        <v>0</v>
      </c>
      <c r="L12" s="291">
        <v>0</v>
      </c>
      <c r="M12" s="291">
        <v>0</v>
      </c>
      <c r="N12" s="291">
        <v>0</v>
      </c>
    </row>
    <row r="13" spans="1:14" x14ac:dyDescent="0.3">
      <c r="A13" s="288">
        <v>6</v>
      </c>
      <c r="B13" s="68" t="s">
        <v>362</v>
      </c>
      <c r="C13" s="396">
        <v>0</v>
      </c>
      <c r="D13" s="396">
        <v>89662.405339999998</v>
      </c>
      <c r="E13" s="396">
        <v>0</v>
      </c>
      <c r="F13" s="396">
        <v>0</v>
      </c>
      <c r="G13" s="396">
        <v>90508.125769999999</v>
      </c>
      <c r="H13" s="396">
        <v>169638.05590000001</v>
      </c>
      <c r="I13" s="396">
        <v>0</v>
      </c>
      <c r="J13" s="396">
        <v>0</v>
      </c>
      <c r="K13" s="396">
        <v>0</v>
      </c>
      <c r="L13" s="396">
        <v>0</v>
      </c>
      <c r="M13" s="396">
        <v>0</v>
      </c>
      <c r="N13" s="396">
        <v>349808.58701000002</v>
      </c>
    </row>
    <row r="14" spans="1:14" x14ac:dyDescent="0.3">
      <c r="A14" s="288">
        <v>7</v>
      </c>
      <c r="B14" s="68" t="s">
        <v>368</v>
      </c>
      <c r="C14" s="396">
        <v>0</v>
      </c>
      <c r="D14" s="396">
        <v>0</v>
      </c>
      <c r="E14" s="396">
        <v>0</v>
      </c>
      <c r="F14" s="396">
        <v>0</v>
      </c>
      <c r="G14" s="396">
        <v>0</v>
      </c>
      <c r="H14" s="396">
        <v>0</v>
      </c>
      <c r="I14" s="396">
        <v>0</v>
      </c>
      <c r="J14" s="396">
        <v>0</v>
      </c>
      <c r="K14" s="396">
        <v>143118.72745999999</v>
      </c>
      <c r="L14" s="396">
        <v>0</v>
      </c>
      <c r="M14" s="396">
        <v>0</v>
      </c>
      <c r="N14" s="396">
        <v>143118.72745999999</v>
      </c>
    </row>
    <row r="15" spans="1:14" x14ac:dyDescent="0.3">
      <c r="A15" s="288">
        <v>8</v>
      </c>
      <c r="B15" s="68" t="s">
        <v>366</v>
      </c>
      <c r="C15" s="396">
        <v>0</v>
      </c>
      <c r="D15" s="396">
        <v>0</v>
      </c>
      <c r="E15" s="396">
        <v>0</v>
      </c>
      <c r="F15" s="396">
        <v>0</v>
      </c>
      <c r="G15" s="396">
        <v>0</v>
      </c>
      <c r="H15" s="396">
        <v>0</v>
      </c>
      <c r="I15" s="396">
        <v>0</v>
      </c>
      <c r="J15" s="396">
        <v>0</v>
      </c>
      <c r="K15" s="396">
        <v>0</v>
      </c>
      <c r="L15" s="396">
        <v>0</v>
      </c>
      <c r="M15" s="396">
        <v>0</v>
      </c>
      <c r="N15" s="396">
        <v>0</v>
      </c>
    </row>
    <row r="16" spans="1:14" ht="26" x14ac:dyDescent="0.3">
      <c r="A16" s="288">
        <v>9</v>
      </c>
      <c r="B16" s="261" t="s">
        <v>599</v>
      </c>
      <c r="C16" s="396">
        <v>0</v>
      </c>
      <c r="D16" s="396">
        <v>0</v>
      </c>
      <c r="E16" s="396">
        <v>0</v>
      </c>
      <c r="F16" s="396">
        <v>0</v>
      </c>
      <c r="G16" s="396">
        <v>0</v>
      </c>
      <c r="H16" s="396">
        <v>0</v>
      </c>
      <c r="I16" s="396">
        <v>0</v>
      </c>
      <c r="J16" s="396">
        <v>0</v>
      </c>
      <c r="K16" s="396">
        <v>0</v>
      </c>
      <c r="L16" s="396">
        <v>0</v>
      </c>
      <c r="M16" s="396">
        <v>0</v>
      </c>
      <c r="N16" s="396">
        <v>0</v>
      </c>
    </row>
    <row r="17" spans="1:14" x14ac:dyDescent="0.3">
      <c r="A17" s="288">
        <v>10</v>
      </c>
      <c r="B17" s="68" t="s">
        <v>602</v>
      </c>
      <c r="C17" s="396">
        <v>0</v>
      </c>
      <c r="D17" s="396">
        <v>0</v>
      </c>
      <c r="E17" s="396">
        <v>0</v>
      </c>
      <c r="F17" s="396">
        <v>0</v>
      </c>
      <c r="G17" s="396">
        <v>0</v>
      </c>
      <c r="H17" s="396">
        <v>0</v>
      </c>
      <c r="I17" s="396">
        <v>0</v>
      </c>
      <c r="J17" s="396">
        <v>0</v>
      </c>
      <c r="K17" s="396">
        <v>0</v>
      </c>
      <c r="L17" s="396">
        <v>2.8938000000000001</v>
      </c>
      <c r="M17" s="396">
        <v>0</v>
      </c>
      <c r="N17" s="396">
        <v>2.8938000000000001</v>
      </c>
    </row>
    <row r="18" spans="1:14" x14ac:dyDescent="0.3">
      <c r="A18" s="288">
        <v>11</v>
      </c>
      <c r="B18" s="337" t="s">
        <v>19</v>
      </c>
      <c r="C18" s="398">
        <v>0</v>
      </c>
      <c r="D18" s="398">
        <v>89662.405339999998</v>
      </c>
      <c r="E18" s="398">
        <v>0</v>
      </c>
      <c r="F18" s="398">
        <v>0</v>
      </c>
      <c r="G18" s="398">
        <v>90508.125769999999</v>
      </c>
      <c r="H18" s="398">
        <v>169638.05590000001</v>
      </c>
      <c r="I18" s="398">
        <v>0</v>
      </c>
      <c r="J18" s="398">
        <v>0</v>
      </c>
      <c r="K18" s="398">
        <v>143118.72745999999</v>
      </c>
      <c r="L18" s="398">
        <v>2.8938000000000001</v>
      </c>
      <c r="M18" s="398">
        <v>0</v>
      </c>
      <c r="N18" s="398">
        <v>492930.20827</v>
      </c>
    </row>
    <row r="19" spans="1:14" x14ac:dyDescent="0.3">
      <c r="A19" s="2"/>
    </row>
  </sheetData>
  <sheetProtection algorithmName="SHA-512" hashValue="3B40VWiJfJPckBOHeBIcO8GT+hBGMAgRtzbShNYkU8kC5n0yPiCBL8sOJyF9GZ2iGquArR8YnJHfncWiuQWCZw==" saltValue="MU8EyUIoZhV54DlzUaF2dQ==" spinCount="100000" sheet="1" objects="1" scenarios="1"/>
  <mergeCells count="2">
    <mergeCell ref="B5:B7"/>
    <mergeCell ref="C5:M5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6873-625E-4DC8-A4E3-EBAB728D05B7}">
  <sheetPr codeName="Arkusz39"/>
  <dimension ref="A1:J17"/>
  <sheetViews>
    <sheetView workbookViewId="0">
      <selection activeCell="C24" sqref="C24"/>
    </sheetView>
  </sheetViews>
  <sheetFormatPr defaultRowHeight="13.5" x14ac:dyDescent="0.35"/>
  <cols>
    <col min="1" max="1" width="6" style="1" customWidth="1"/>
    <col min="2" max="2" width="46.796875" style="1" customWidth="1"/>
    <col min="3" max="10" width="15.69921875" style="1" customWidth="1"/>
    <col min="11" max="16384" width="8.796875" style="1"/>
  </cols>
  <sheetData>
    <row r="1" spans="1:10" ht="15.5" x14ac:dyDescent="0.35">
      <c r="A1" s="19" t="s">
        <v>729</v>
      </c>
      <c r="B1" s="120"/>
      <c r="C1" s="120"/>
      <c r="D1" s="120"/>
      <c r="E1" s="338"/>
      <c r="F1" s="24"/>
      <c r="G1" s="24"/>
      <c r="H1" s="24"/>
      <c r="I1" s="24"/>
      <c r="J1" s="24"/>
    </row>
    <row r="2" spans="1:10" x14ac:dyDescent="0.35">
      <c r="A2" s="304"/>
      <c r="B2" s="304"/>
      <c r="C2" s="24"/>
      <c r="D2" s="24"/>
      <c r="E2" s="24"/>
      <c r="F2" s="24"/>
      <c r="G2" s="24"/>
      <c r="H2" s="24"/>
      <c r="I2" s="24"/>
      <c r="J2" s="23" t="s">
        <v>1</v>
      </c>
    </row>
    <row r="3" spans="1:10" x14ac:dyDescent="0.35">
      <c r="A3" s="24"/>
      <c r="B3" s="24"/>
      <c r="C3" s="24"/>
      <c r="D3" s="24"/>
      <c r="E3" s="24"/>
      <c r="F3" s="24"/>
      <c r="G3" s="24"/>
      <c r="H3" s="24"/>
      <c r="I3" s="24"/>
      <c r="J3" s="23"/>
    </row>
    <row r="4" spans="1:10" x14ac:dyDescent="0.35">
      <c r="A4" s="24"/>
      <c r="B4" s="232"/>
      <c r="C4" s="288" t="s">
        <v>3</v>
      </c>
      <c r="D4" s="288" t="s">
        <v>4</v>
      </c>
      <c r="E4" s="288" t="s">
        <v>5</v>
      </c>
      <c r="F4" s="288" t="s">
        <v>6</v>
      </c>
      <c r="G4" s="288" t="s">
        <v>7</v>
      </c>
      <c r="H4" s="288" t="s">
        <v>8</v>
      </c>
      <c r="I4" s="288" t="s">
        <v>9</v>
      </c>
      <c r="J4" s="288" t="s">
        <v>10</v>
      </c>
    </row>
    <row r="5" spans="1:10" x14ac:dyDescent="0.35">
      <c r="A5" s="24"/>
      <c r="B5" s="232"/>
      <c r="C5" s="695" t="s">
        <v>730</v>
      </c>
      <c r="D5" s="695"/>
      <c r="E5" s="695"/>
      <c r="F5" s="695"/>
      <c r="G5" s="699" t="s">
        <v>731</v>
      </c>
      <c r="H5" s="702"/>
      <c r="I5" s="702"/>
      <c r="J5" s="698"/>
    </row>
    <row r="6" spans="1:10" x14ac:dyDescent="0.35">
      <c r="A6" s="196"/>
      <c r="B6" s="720" t="s">
        <v>732</v>
      </c>
      <c r="C6" s="695" t="s">
        <v>733</v>
      </c>
      <c r="D6" s="695"/>
      <c r="E6" s="695" t="s">
        <v>734</v>
      </c>
      <c r="F6" s="695"/>
      <c r="G6" s="699" t="s">
        <v>733</v>
      </c>
      <c r="H6" s="698"/>
      <c r="I6" s="699" t="s">
        <v>734</v>
      </c>
      <c r="J6" s="698"/>
    </row>
    <row r="7" spans="1:10" ht="26" x14ac:dyDescent="0.35">
      <c r="A7" s="196"/>
      <c r="B7" s="720"/>
      <c r="C7" s="288" t="s">
        <v>735</v>
      </c>
      <c r="D7" s="288" t="s">
        <v>736</v>
      </c>
      <c r="E7" s="288" t="s">
        <v>735</v>
      </c>
      <c r="F7" s="288" t="s">
        <v>736</v>
      </c>
      <c r="G7" s="260" t="s">
        <v>735</v>
      </c>
      <c r="H7" s="260" t="s">
        <v>736</v>
      </c>
      <c r="I7" s="260" t="s">
        <v>735</v>
      </c>
      <c r="J7" s="260" t="s">
        <v>736</v>
      </c>
    </row>
    <row r="8" spans="1:10" x14ac:dyDescent="0.35">
      <c r="A8" s="339">
        <v>1</v>
      </c>
      <c r="B8" s="37" t="s">
        <v>737</v>
      </c>
      <c r="C8" s="373">
        <v>0</v>
      </c>
      <c r="D8" s="373">
        <v>770</v>
      </c>
      <c r="E8" s="373">
        <v>0</v>
      </c>
      <c r="F8" s="373">
        <v>531000.22199999995</v>
      </c>
      <c r="G8" s="373">
        <v>0</v>
      </c>
      <c r="H8" s="373">
        <v>0</v>
      </c>
      <c r="I8" s="373">
        <v>0</v>
      </c>
      <c r="J8" s="373">
        <v>0</v>
      </c>
    </row>
    <row r="9" spans="1:10" x14ac:dyDescent="0.35">
      <c r="A9" s="339">
        <v>2</v>
      </c>
      <c r="B9" s="37" t="s">
        <v>738</v>
      </c>
      <c r="C9" s="373">
        <v>0</v>
      </c>
      <c r="D9" s="373">
        <v>78391.898862999908</v>
      </c>
      <c r="E9" s="373">
        <v>0</v>
      </c>
      <c r="F9" s="373">
        <v>312106.27700299991</v>
      </c>
      <c r="G9" s="373">
        <v>0</v>
      </c>
      <c r="H9" s="373">
        <v>0</v>
      </c>
      <c r="I9" s="373">
        <v>0</v>
      </c>
      <c r="J9" s="373">
        <v>0</v>
      </c>
    </row>
    <row r="10" spans="1:10" x14ac:dyDescent="0.35">
      <c r="A10" s="339">
        <v>3</v>
      </c>
      <c r="B10" s="37" t="s">
        <v>739</v>
      </c>
      <c r="C10" s="373">
        <v>0</v>
      </c>
      <c r="D10" s="373">
        <v>0</v>
      </c>
      <c r="E10" s="373">
        <v>0</v>
      </c>
      <c r="F10" s="373">
        <v>0</v>
      </c>
      <c r="G10" s="373">
        <v>0</v>
      </c>
      <c r="H10" s="373">
        <v>8457.7500001166409</v>
      </c>
      <c r="I10" s="373">
        <v>0</v>
      </c>
      <c r="J10" s="373">
        <v>0</v>
      </c>
    </row>
    <row r="11" spans="1:10" x14ac:dyDescent="0.35">
      <c r="A11" s="339">
        <v>4</v>
      </c>
      <c r="B11" s="37" t="s">
        <v>740</v>
      </c>
      <c r="C11" s="373">
        <v>0</v>
      </c>
      <c r="D11" s="373">
        <v>0</v>
      </c>
      <c r="E11" s="373">
        <v>0</v>
      </c>
      <c r="F11" s="373">
        <v>0</v>
      </c>
      <c r="G11" s="373">
        <v>0</v>
      </c>
      <c r="H11" s="373">
        <v>0</v>
      </c>
      <c r="I11" s="373">
        <v>0</v>
      </c>
      <c r="J11" s="373">
        <v>0</v>
      </c>
    </row>
    <row r="12" spans="1:10" ht="26" x14ac:dyDescent="0.35">
      <c r="A12" s="339">
        <v>5</v>
      </c>
      <c r="B12" s="37" t="s">
        <v>741</v>
      </c>
      <c r="C12" s="373">
        <v>0</v>
      </c>
      <c r="D12" s="373">
        <v>0</v>
      </c>
      <c r="E12" s="373">
        <v>0</v>
      </c>
      <c r="F12" s="373">
        <v>0</v>
      </c>
      <c r="G12" s="373">
        <v>0</v>
      </c>
      <c r="H12" s="373">
        <v>0</v>
      </c>
      <c r="I12" s="373">
        <v>0</v>
      </c>
      <c r="J12" s="373">
        <v>0</v>
      </c>
    </row>
    <row r="13" spans="1:10" x14ac:dyDescent="0.35">
      <c r="A13" s="339">
        <v>6</v>
      </c>
      <c r="B13" s="37" t="s">
        <v>742</v>
      </c>
      <c r="C13" s="373">
        <v>0</v>
      </c>
      <c r="D13" s="373">
        <v>0</v>
      </c>
      <c r="E13" s="373">
        <v>0</v>
      </c>
      <c r="F13" s="373">
        <v>0</v>
      </c>
      <c r="G13" s="373">
        <v>0</v>
      </c>
      <c r="H13" s="373">
        <v>0</v>
      </c>
      <c r="I13" s="373">
        <v>0</v>
      </c>
      <c r="J13" s="373">
        <v>0</v>
      </c>
    </row>
    <row r="14" spans="1:10" x14ac:dyDescent="0.35">
      <c r="A14" s="339">
        <v>7</v>
      </c>
      <c r="B14" s="37" t="s">
        <v>743</v>
      </c>
      <c r="C14" s="373">
        <v>0</v>
      </c>
      <c r="D14" s="373">
        <v>0</v>
      </c>
      <c r="E14" s="373">
        <v>0</v>
      </c>
      <c r="F14" s="373">
        <v>0</v>
      </c>
      <c r="G14" s="373">
        <v>0</v>
      </c>
      <c r="H14" s="373">
        <v>0</v>
      </c>
      <c r="I14" s="373">
        <v>0</v>
      </c>
      <c r="J14" s="373">
        <v>0</v>
      </c>
    </row>
    <row r="15" spans="1:10" x14ac:dyDescent="0.35">
      <c r="A15" s="339">
        <v>8</v>
      </c>
      <c r="B15" s="37" t="s">
        <v>566</v>
      </c>
      <c r="C15" s="373">
        <v>0</v>
      </c>
      <c r="D15" s="373">
        <v>0</v>
      </c>
      <c r="E15" s="373">
        <v>0</v>
      </c>
      <c r="F15" s="373">
        <v>0</v>
      </c>
      <c r="G15" s="373">
        <v>0</v>
      </c>
      <c r="H15" s="373">
        <v>0</v>
      </c>
      <c r="I15" s="373">
        <v>0</v>
      </c>
      <c r="J15" s="373">
        <v>0</v>
      </c>
    </row>
    <row r="16" spans="1:10" x14ac:dyDescent="0.35">
      <c r="A16" s="264">
        <v>9</v>
      </c>
      <c r="B16" s="295" t="s">
        <v>38</v>
      </c>
      <c r="C16" s="386">
        <v>0</v>
      </c>
      <c r="D16" s="386">
        <v>79161.898862999908</v>
      </c>
      <c r="E16" s="386">
        <v>0</v>
      </c>
      <c r="F16" s="386">
        <v>843106.49900299986</v>
      </c>
      <c r="G16" s="386">
        <v>0</v>
      </c>
      <c r="H16" s="386">
        <v>8457.7500001166409</v>
      </c>
      <c r="I16" s="386">
        <v>0</v>
      </c>
      <c r="J16" s="386">
        <v>0</v>
      </c>
    </row>
    <row r="17" spans="1:1" x14ac:dyDescent="0.35">
      <c r="A17" s="2"/>
    </row>
  </sheetData>
  <sheetProtection algorithmName="SHA-512" hashValue="jts+Tbfykk6Mnpyofq9/Sv4qxqJul8n5o0KtmVP7XKY6o7KCvjq4bxjm+ZLvQ+9GjRdCaYCrKl+i/Kp/g59I6A==" saltValue="8DOskZEZn92dXaJ/zrPE4A==" spinCount="100000" sheet="1" objects="1" scenarios="1"/>
  <mergeCells count="7">
    <mergeCell ref="C5:F5"/>
    <mergeCell ref="G5:J5"/>
    <mergeCell ref="B6:B7"/>
    <mergeCell ref="C6:D6"/>
    <mergeCell ref="E6:F6"/>
    <mergeCell ref="G6:H6"/>
    <mergeCell ref="I6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F7EA-826E-4263-AEAD-76187141CA6D}">
  <sheetPr codeName="Arkusz4"/>
  <dimension ref="A1:J39"/>
  <sheetViews>
    <sheetView workbookViewId="0">
      <selection activeCell="J21" sqref="J21"/>
    </sheetView>
  </sheetViews>
  <sheetFormatPr defaultRowHeight="12" x14ac:dyDescent="0.3"/>
  <cols>
    <col min="1" max="1" width="2.8984375" style="22" customWidth="1"/>
    <col min="2" max="2" width="7.796875" style="22" customWidth="1"/>
    <col min="3" max="3" width="52.09765625" style="22" customWidth="1"/>
    <col min="4" max="6" width="16.69921875" style="22" customWidth="1"/>
    <col min="7" max="16384" width="8.796875" style="22"/>
  </cols>
  <sheetData>
    <row r="1" spans="1:6" x14ac:dyDescent="0.3">
      <c r="A1" s="7"/>
      <c r="B1" s="7"/>
      <c r="C1" s="7"/>
      <c r="D1" s="7"/>
      <c r="E1" s="7"/>
      <c r="F1" s="7"/>
    </row>
    <row r="2" spans="1:6" ht="15.5" x14ac:dyDescent="0.35">
      <c r="A2" s="7"/>
      <c r="B2" s="19" t="s">
        <v>123</v>
      </c>
      <c r="C2" s="20"/>
      <c r="D2" s="44"/>
      <c r="E2" s="20"/>
      <c r="F2" s="3" t="s">
        <v>1</v>
      </c>
    </row>
    <row r="3" spans="1:6" x14ac:dyDescent="0.3">
      <c r="A3" s="7"/>
      <c r="B3" s="7"/>
      <c r="C3" s="7"/>
      <c r="D3" s="7"/>
      <c r="E3" s="7"/>
      <c r="F3" s="3" t="s">
        <v>2</v>
      </c>
    </row>
    <row r="4" spans="1:6" x14ac:dyDescent="0.3">
      <c r="A4" s="7"/>
      <c r="B4" s="7"/>
      <c r="C4" s="7"/>
      <c r="D4" s="7"/>
      <c r="E4" s="7"/>
      <c r="F4" s="7"/>
    </row>
    <row r="5" spans="1:6" ht="39" x14ac:dyDescent="0.3">
      <c r="A5" s="7"/>
      <c r="B5" s="557"/>
      <c r="C5" s="558"/>
      <c r="D5" s="561" t="s">
        <v>124</v>
      </c>
      <c r="E5" s="561"/>
      <c r="F5" s="39" t="s">
        <v>125</v>
      </c>
    </row>
    <row r="6" spans="1:6" ht="13" x14ac:dyDescent="0.3">
      <c r="A6" s="7"/>
      <c r="B6" s="557"/>
      <c r="C6" s="558"/>
      <c r="D6" s="39" t="s">
        <v>3</v>
      </c>
      <c r="E6" s="39" t="s">
        <v>4</v>
      </c>
      <c r="F6" s="39" t="s">
        <v>5</v>
      </c>
    </row>
    <row r="7" spans="1:6" ht="13" x14ac:dyDescent="0.3">
      <c r="A7" s="7"/>
      <c r="B7" s="559"/>
      <c r="C7" s="560"/>
      <c r="D7" s="46" t="s">
        <v>784</v>
      </c>
      <c r="E7" s="46" t="s">
        <v>785</v>
      </c>
      <c r="F7" s="46" t="s">
        <v>784</v>
      </c>
    </row>
    <row r="8" spans="1:6" ht="26" x14ac:dyDescent="0.3">
      <c r="A8" s="7"/>
      <c r="B8" s="39">
        <v>1</v>
      </c>
      <c r="C8" s="37" t="s">
        <v>126</v>
      </c>
      <c r="D8" s="355">
        <v>43180677.904320695</v>
      </c>
      <c r="E8" s="355">
        <v>42286003.604022264</v>
      </c>
      <c r="F8" s="355">
        <v>3454454.2323456551</v>
      </c>
    </row>
    <row r="9" spans="1:6" ht="14.5" x14ac:dyDescent="0.3">
      <c r="A9" s="7"/>
      <c r="B9" s="39">
        <v>2</v>
      </c>
      <c r="C9" s="48" t="s">
        <v>786</v>
      </c>
      <c r="D9" s="355">
        <v>30174801.850025687</v>
      </c>
      <c r="E9" s="355">
        <v>29783173.69150437</v>
      </c>
      <c r="F9" s="355">
        <v>2413984.148002055</v>
      </c>
    </row>
    <row r="10" spans="1:6" ht="13" x14ac:dyDescent="0.3">
      <c r="A10" s="7"/>
      <c r="B10" s="39">
        <v>3</v>
      </c>
      <c r="C10" s="48" t="s">
        <v>128</v>
      </c>
      <c r="D10" s="355">
        <v>0</v>
      </c>
      <c r="E10" s="355">
        <v>0</v>
      </c>
      <c r="F10" s="355">
        <v>0</v>
      </c>
    </row>
    <row r="11" spans="1:6" ht="13" x14ac:dyDescent="0.3">
      <c r="A11" s="7"/>
      <c r="B11" s="39">
        <v>4</v>
      </c>
      <c r="C11" s="48" t="s">
        <v>129</v>
      </c>
      <c r="D11" s="355">
        <v>0</v>
      </c>
      <c r="E11" s="355">
        <v>0</v>
      </c>
      <c r="F11" s="355">
        <v>0</v>
      </c>
    </row>
    <row r="12" spans="1:6" ht="26" x14ac:dyDescent="0.3">
      <c r="A12" s="7"/>
      <c r="B12" s="39" t="s">
        <v>130</v>
      </c>
      <c r="C12" s="48" t="s">
        <v>131</v>
      </c>
      <c r="D12" s="355">
        <v>0</v>
      </c>
      <c r="E12" s="355">
        <v>0</v>
      </c>
      <c r="F12" s="355">
        <v>0</v>
      </c>
    </row>
    <row r="13" spans="1:6" ht="14.5" x14ac:dyDescent="0.3">
      <c r="A13" s="7"/>
      <c r="B13" s="39">
        <v>5</v>
      </c>
      <c r="C13" s="48" t="s">
        <v>787</v>
      </c>
      <c r="D13" s="355">
        <v>13005876.054295002</v>
      </c>
      <c r="E13" s="355">
        <v>12420551.041530095</v>
      </c>
      <c r="F13" s="355">
        <v>1040470.0843436002</v>
      </c>
    </row>
    <row r="14" spans="1:6" ht="13" x14ac:dyDescent="0.3">
      <c r="A14" s="7"/>
      <c r="B14" s="39">
        <v>6</v>
      </c>
      <c r="C14" s="37" t="s">
        <v>132</v>
      </c>
      <c r="D14" s="355">
        <v>357321.3629071078</v>
      </c>
      <c r="E14" s="355">
        <v>334250.67550475168</v>
      </c>
      <c r="F14" s="355">
        <v>28585.709032568626</v>
      </c>
    </row>
    <row r="15" spans="1:6" ht="13" x14ac:dyDescent="0.3">
      <c r="A15" s="7"/>
      <c r="B15" s="39">
        <v>7</v>
      </c>
      <c r="C15" s="48" t="s">
        <v>127</v>
      </c>
      <c r="D15" s="355">
        <v>229423</v>
      </c>
      <c r="E15" s="355">
        <v>225772.89743101824</v>
      </c>
      <c r="F15" s="355">
        <v>18353.84</v>
      </c>
    </row>
    <row r="16" spans="1:6" ht="13" x14ac:dyDescent="0.3">
      <c r="A16" s="7"/>
      <c r="B16" s="39">
        <v>8</v>
      </c>
      <c r="C16" s="48" t="s">
        <v>133</v>
      </c>
      <c r="D16" s="355">
        <v>0</v>
      </c>
      <c r="E16" s="355">
        <v>0</v>
      </c>
      <c r="F16" s="355">
        <v>0</v>
      </c>
    </row>
    <row r="17" spans="1:6" ht="13" x14ac:dyDescent="0.3">
      <c r="A17" s="7"/>
      <c r="B17" s="39" t="s">
        <v>86</v>
      </c>
      <c r="C17" s="48" t="s">
        <v>134</v>
      </c>
      <c r="D17" s="355">
        <v>2943.9462792195204</v>
      </c>
      <c r="E17" s="355">
        <v>3246.1098142623678</v>
      </c>
      <c r="F17" s="355">
        <v>235.51570233756163</v>
      </c>
    </row>
    <row r="18" spans="1:6" ht="13" x14ac:dyDescent="0.3">
      <c r="A18" s="7"/>
      <c r="B18" s="39" t="s">
        <v>135</v>
      </c>
      <c r="C18" s="48" t="s">
        <v>136</v>
      </c>
      <c r="D18" s="355">
        <v>124954.49599710786</v>
      </c>
      <c r="E18" s="355">
        <v>105053.37426332575</v>
      </c>
      <c r="F18" s="355">
        <v>9996.3596797686296</v>
      </c>
    </row>
    <row r="19" spans="1:6" ht="13" x14ac:dyDescent="0.3">
      <c r="A19" s="7"/>
      <c r="B19" s="39">
        <v>9</v>
      </c>
      <c r="C19" s="48" t="s">
        <v>137</v>
      </c>
      <c r="D19" s="355">
        <v>0</v>
      </c>
      <c r="E19" s="355">
        <v>178</v>
      </c>
      <c r="F19" s="355">
        <v>0</v>
      </c>
    </row>
    <row r="20" spans="1:6" ht="13" x14ac:dyDescent="0.3">
      <c r="A20" s="7"/>
      <c r="B20" s="39">
        <v>15</v>
      </c>
      <c r="C20" s="37" t="s">
        <v>138</v>
      </c>
      <c r="D20" s="355">
        <v>0</v>
      </c>
      <c r="E20" s="355">
        <v>0</v>
      </c>
      <c r="F20" s="355">
        <v>0</v>
      </c>
    </row>
    <row r="21" spans="1:6" ht="26" x14ac:dyDescent="0.3">
      <c r="A21" s="7"/>
      <c r="B21" s="39">
        <v>16</v>
      </c>
      <c r="C21" s="37" t="s">
        <v>139</v>
      </c>
      <c r="D21" s="355">
        <v>0</v>
      </c>
      <c r="E21" s="355">
        <v>0</v>
      </c>
      <c r="F21" s="355">
        <v>0</v>
      </c>
    </row>
    <row r="22" spans="1:6" ht="13" x14ac:dyDescent="0.3">
      <c r="A22" s="7"/>
      <c r="B22" s="39">
        <v>17</v>
      </c>
      <c r="C22" s="48" t="s">
        <v>140</v>
      </c>
      <c r="D22" s="355">
        <v>0</v>
      </c>
      <c r="E22" s="355">
        <v>0</v>
      </c>
      <c r="F22" s="355">
        <v>0</v>
      </c>
    </row>
    <row r="23" spans="1:6" ht="13" x14ac:dyDescent="0.3">
      <c r="A23" s="7"/>
      <c r="B23" s="39">
        <v>18</v>
      </c>
      <c r="C23" s="48" t="s">
        <v>141</v>
      </c>
      <c r="D23" s="355">
        <v>0</v>
      </c>
      <c r="E23" s="355">
        <v>0</v>
      </c>
      <c r="F23" s="355">
        <v>0</v>
      </c>
    </row>
    <row r="24" spans="1:6" ht="13" x14ac:dyDescent="0.3">
      <c r="A24" s="7"/>
      <c r="B24" s="39">
        <v>19</v>
      </c>
      <c r="C24" s="48" t="s">
        <v>142</v>
      </c>
      <c r="D24" s="355">
        <v>0</v>
      </c>
      <c r="E24" s="355">
        <v>0</v>
      </c>
      <c r="F24" s="355">
        <v>0</v>
      </c>
    </row>
    <row r="25" spans="1:6" ht="13" x14ac:dyDescent="0.3">
      <c r="A25" s="7"/>
      <c r="B25" s="39" t="s">
        <v>143</v>
      </c>
      <c r="C25" s="48" t="s">
        <v>144</v>
      </c>
      <c r="D25" s="355">
        <v>0</v>
      </c>
      <c r="E25" s="355">
        <v>0</v>
      </c>
      <c r="F25" s="355">
        <v>0</v>
      </c>
    </row>
    <row r="26" spans="1:6" ht="26" x14ac:dyDescent="0.3">
      <c r="A26" s="7"/>
      <c r="B26" s="39">
        <v>20</v>
      </c>
      <c r="C26" s="37" t="s">
        <v>145</v>
      </c>
      <c r="D26" s="355">
        <v>350062.20600000001</v>
      </c>
      <c r="E26" s="355">
        <v>405019.02899999998</v>
      </c>
      <c r="F26" s="355">
        <v>28004.976480000001</v>
      </c>
    </row>
    <row r="27" spans="1:6" ht="13" x14ac:dyDescent="0.3">
      <c r="A27" s="7"/>
      <c r="B27" s="39">
        <v>21</v>
      </c>
      <c r="C27" s="48" t="s">
        <v>127</v>
      </c>
      <c r="D27" s="355">
        <v>350062.20600000001</v>
      </c>
      <c r="E27" s="355">
        <v>405019.02899999998</v>
      </c>
      <c r="F27" s="355">
        <v>28004.976480000001</v>
      </c>
    </row>
    <row r="28" spans="1:6" ht="13" x14ac:dyDescent="0.3">
      <c r="A28" s="7"/>
      <c r="B28" s="39">
        <v>22</v>
      </c>
      <c r="C28" s="48" t="s">
        <v>146</v>
      </c>
      <c r="D28" s="355">
        <v>0</v>
      </c>
      <c r="E28" s="355">
        <v>0</v>
      </c>
      <c r="F28" s="355">
        <v>0</v>
      </c>
    </row>
    <row r="29" spans="1:6" ht="13" x14ac:dyDescent="0.3">
      <c r="A29" s="7"/>
      <c r="B29" s="39" t="s">
        <v>147</v>
      </c>
      <c r="C29" s="37" t="s">
        <v>148</v>
      </c>
      <c r="D29" s="355">
        <v>0</v>
      </c>
      <c r="E29" s="355">
        <v>0</v>
      </c>
      <c r="F29" s="355">
        <v>0</v>
      </c>
    </row>
    <row r="30" spans="1:6" ht="13" x14ac:dyDescent="0.3">
      <c r="A30" s="7"/>
      <c r="B30" s="39">
        <v>23</v>
      </c>
      <c r="C30" s="37" t="s">
        <v>149</v>
      </c>
      <c r="D30" s="355">
        <v>5931638.5</v>
      </c>
      <c r="E30" s="355">
        <v>5931638.5</v>
      </c>
      <c r="F30" s="355">
        <v>474531.08</v>
      </c>
    </row>
    <row r="31" spans="1:6" ht="13" x14ac:dyDescent="0.3">
      <c r="A31" s="7"/>
      <c r="B31" s="39" t="s">
        <v>150</v>
      </c>
      <c r="C31" s="37" t="s">
        <v>151</v>
      </c>
      <c r="D31" s="355">
        <v>0</v>
      </c>
      <c r="E31" s="355">
        <v>0</v>
      </c>
      <c r="F31" s="355">
        <v>0</v>
      </c>
    </row>
    <row r="32" spans="1:6" ht="13" x14ac:dyDescent="0.3">
      <c r="A32" s="7"/>
      <c r="B32" s="39" t="s">
        <v>152</v>
      </c>
      <c r="C32" s="37" t="s">
        <v>127</v>
      </c>
      <c r="D32" s="355">
        <v>5931638.5</v>
      </c>
      <c r="E32" s="355">
        <v>5931638.5</v>
      </c>
      <c r="F32" s="355">
        <v>474531.08</v>
      </c>
    </row>
    <row r="33" spans="1:10" ht="13" x14ac:dyDescent="0.3">
      <c r="A33" s="7"/>
      <c r="B33" s="39" t="s">
        <v>153</v>
      </c>
      <c r="C33" s="37" t="s">
        <v>154</v>
      </c>
      <c r="D33" s="355">
        <v>0</v>
      </c>
      <c r="E33" s="355">
        <v>0</v>
      </c>
      <c r="F33" s="355">
        <v>0</v>
      </c>
    </row>
    <row r="34" spans="1:10" ht="26" x14ac:dyDescent="0.3">
      <c r="A34" s="7"/>
      <c r="B34" s="39">
        <v>24</v>
      </c>
      <c r="C34" s="37" t="s">
        <v>155</v>
      </c>
      <c r="D34" s="355">
        <v>1604342.4132591751</v>
      </c>
      <c r="E34" s="355">
        <v>1691651.8927915751</v>
      </c>
      <c r="F34" s="355">
        <v>128347.39306073402</v>
      </c>
    </row>
    <row r="35" spans="1:10" ht="13" x14ac:dyDescent="0.3">
      <c r="A35" s="7"/>
      <c r="B35" s="49">
        <v>29</v>
      </c>
      <c r="C35" s="50" t="s">
        <v>38</v>
      </c>
      <c r="D35" s="356">
        <v>49819699.973227799</v>
      </c>
      <c r="E35" s="356">
        <v>48956911.808527015</v>
      </c>
      <c r="F35" s="356">
        <v>3985575.997858224</v>
      </c>
      <c r="H35" s="213"/>
      <c r="J35" s="213">
        <f>D35/E35</f>
        <v>1.0176234188969107</v>
      </c>
    </row>
    <row r="36" spans="1:10" x14ac:dyDescent="0.3">
      <c r="A36" s="7"/>
      <c r="B36" s="2" t="s">
        <v>39</v>
      </c>
      <c r="C36" s="7"/>
      <c r="D36" s="7"/>
      <c r="E36" s="7"/>
      <c r="F36" s="7"/>
    </row>
    <row r="38" spans="1:10" x14ac:dyDescent="0.3">
      <c r="B38" s="22" t="s">
        <v>788</v>
      </c>
    </row>
    <row r="39" spans="1:10" x14ac:dyDescent="0.3">
      <c r="B39" s="22" t="s">
        <v>789</v>
      </c>
    </row>
  </sheetData>
  <sheetProtection algorithmName="SHA-512" hashValue="tvCUO8VnbsBwAwbpmhZezrailaG4cYZo5MFTTvmXn9BRljJgDNMJRmL5bp1Nu5PLTsIZdxY3fEIsA4E5MqxWrQ==" saltValue="xhcAOd9JtUovgzpS3gnS4w==" spinCount="100000" sheet="1" objects="1" scenarios="1"/>
  <mergeCells count="2">
    <mergeCell ref="B5:C7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9804-697C-411A-AF89-2277509FE29E}">
  <sheetPr codeName="Arkusz40"/>
  <dimension ref="A1:D26"/>
  <sheetViews>
    <sheetView workbookViewId="0">
      <selection activeCell="B17" sqref="B17"/>
    </sheetView>
  </sheetViews>
  <sheetFormatPr defaultRowHeight="13.5" x14ac:dyDescent="0.35"/>
  <cols>
    <col min="1" max="1" width="8.796875" style="1"/>
    <col min="2" max="2" width="79.3984375" style="1" customWidth="1"/>
    <col min="3" max="4" width="20.69921875" style="1" customWidth="1"/>
    <col min="5" max="16384" width="8.796875" style="1"/>
  </cols>
  <sheetData>
    <row r="1" spans="1:4" ht="15.5" x14ac:dyDescent="0.35">
      <c r="A1" s="19" t="s">
        <v>745</v>
      </c>
      <c r="B1" s="120"/>
      <c r="C1" s="196"/>
      <c r="D1" s="196"/>
    </row>
    <row r="2" spans="1:4" x14ac:dyDescent="0.35">
      <c r="A2" s="306"/>
      <c r="B2" s="196"/>
      <c r="C2" s="196"/>
      <c r="D2" s="23" t="s">
        <v>1</v>
      </c>
    </row>
    <row r="3" spans="1:4" x14ac:dyDescent="0.35">
      <c r="A3" s="259"/>
      <c r="B3" s="340"/>
      <c r="C3" s="259"/>
      <c r="D3" s="23"/>
    </row>
    <row r="4" spans="1:4" x14ac:dyDescent="0.35">
      <c r="A4" s="259"/>
      <c r="B4" s="340"/>
      <c r="C4" s="260" t="s">
        <v>3</v>
      </c>
      <c r="D4" s="260" t="s">
        <v>4</v>
      </c>
    </row>
    <row r="5" spans="1:4" ht="26" x14ac:dyDescent="0.35">
      <c r="A5" s="259"/>
      <c r="B5" s="340"/>
      <c r="C5" s="260" t="s">
        <v>746</v>
      </c>
      <c r="D5" s="260" t="s">
        <v>695</v>
      </c>
    </row>
    <row r="6" spans="1:4" x14ac:dyDescent="0.35">
      <c r="A6" s="341">
        <v>1</v>
      </c>
      <c r="B6" s="342" t="s">
        <v>747</v>
      </c>
      <c r="C6" s="343"/>
      <c r="D6" s="344">
        <v>2943.9462792195204</v>
      </c>
    </row>
    <row r="7" spans="1:4" ht="39" x14ac:dyDescent="0.35">
      <c r="A7" s="260">
        <v>2</v>
      </c>
      <c r="B7" s="37" t="s">
        <v>748</v>
      </c>
      <c r="C7" s="344">
        <v>89662.405342576021</v>
      </c>
      <c r="D7" s="344">
        <v>1793.2481068515206</v>
      </c>
    </row>
    <row r="8" spans="1:4" x14ac:dyDescent="0.35">
      <c r="A8" s="260">
        <v>3</v>
      </c>
      <c r="B8" s="37" t="s">
        <v>749</v>
      </c>
      <c r="C8" s="344">
        <v>89662.405342576021</v>
      </c>
      <c r="D8" s="344">
        <v>1793.2481068515206</v>
      </c>
    </row>
    <row r="9" spans="1:4" x14ac:dyDescent="0.35">
      <c r="A9" s="260">
        <v>4</v>
      </c>
      <c r="B9" s="37" t="s">
        <v>750</v>
      </c>
      <c r="C9" s="344">
        <v>0</v>
      </c>
      <c r="D9" s="344">
        <v>0</v>
      </c>
    </row>
    <row r="10" spans="1:4" x14ac:dyDescent="0.35">
      <c r="A10" s="260">
        <v>5</v>
      </c>
      <c r="B10" s="37" t="s">
        <v>751</v>
      </c>
      <c r="C10" s="344">
        <v>0</v>
      </c>
      <c r="D10" s="344">
        <v>0</v>
      </c>
    </row>
    <row r="11" spans="1:4" ht="26" x14ac:dyDescent="0.35">
      <c r="A11" s="260">
        <v>6</v>
      </c>
      <c r="B11" s="37" t="s">
        <v>752</v>
      </c>
      <c r="C11" s="344">
        <v>0</v>
      </c>
      <c r="D11" s="344">
        <v>0</v>
      </c>
    </row>
    <row r="12" spans="1:4" x14ac:dyDescent="0.35">
      <c r="A12" s="260">
        <v>7</v>
      </c>
      <c r="B12" s="37" t="s">
        <v>753</v>
      </c>
      <c r="C12" s="344">
        <v>0</v>
      </c>
      <c r="D12" s="343"/>
    </row>
    <row r="13" spans="1:4" x14ac:dyDescent="0.35">
      <c r="A13" s="260">
        <v>8</v>
      </c>
      <c r="B13" s="37" t="s">
        <v>754</v>
      </c>
      <c r="C13" s="344">
        <v>53306.6026184</v>
      </c>
      <c r="D13" s="344">
        <v>1066.1320523679999</v>
      </c>
    </row>
    <row r="14" spans="1:4" x14ac:dyDescent="0.35">
      <c r="A14" s="260">
        <v>9</v>
      </c>
      <c r="B14" s="37" t="s">
        <v>755</v>
      </c>
      <c r="C14" s="344">
        <v>4228.3059999999996</v>
      </c>
      <c r="D14" s="344">
        <v>84.566119999999998</v>
      </c>
    </row>
    <row r="15" spans="1:4" x14ac:dyDescent="0.35">
      <c r="A15" s="260">
        <v>10</v>
      </c>
      <c r="B15" s="37" t="s">
        <v>756</v>
      </c>
      <c r="C15" s="344">
        <v>0</v>
      </c>
      <c r="D15" s="344">
        <v>0</v>
      </c>
    </row>
    <row r="16" spans="1:4" x14ac:dyDescent="0.35">
      <c r="A16" s="341">
        <v>11</v>
      </c>
      <c r="B16" s="337" t="s">
        <v>757</v>
      </c>
      <c r="C16" s="343"/>
      <c r="D16" s="344">
        <v>0</v>
      </c>
    </row>
    <row r="17" spans="1:4" ht="39" x14ac:dyDescent="0.35">
      <c r="A17" s="260">
        <v>12</v>
      </c>
      <c r="B17" s="37" t="s">
        <v>758</v>
      </c>
      <c r="C17" s="344">
        <v>0</v>
      </c>
      <c r="D17" s="344">
        <v>0</v>
      </c>
    </row>
    <row r="18" spans="1:4" x14ac:dyDescent="0.35">
      <c r="A18" s="260">
        <v>13</v>
      </c>
      <c r="B18" s="37" t="s">
        <v>749</v>
      </c>
      <c r="C18" s="344">
        <v>0</v>
      </c>
      <c r="D18" s="344">
        <v>0</v>
      </c>
    </row>
    <row r="19" spans="1:4" x14ac:dyDescent="0.35">
      <c r="A19" s="260">
        <v>14</v>
      </c>
      <c r="B19" s="37" t="s">
        <v>750</v>
      </c>
      <c r="C19" s="344">
        <v>0</v>
      </c>
      <c r="D19" s="344">
        <v>0</v>
      </c>
    </row>
    <row r="20" spans="1:4" x14ac:dyDescent="0.35">
      <c r="A20" s="260">
        <v>15</v>
      </c>
      <c r="B20" s="37" t="s">
        <v>751</v>
      </c>
      <c r="C20" s="344">
        <v>0</v>
      </c>
      <c r="D20" s="344">
        <v>0</v>
      </c>
    </row>
    <row r="21" spans="1:4" ht="26" x14ac:dyDescent="0.35">
      <c r="A21" s="260">
        <v>16</v>
      </c>
      <c r="B21" s="37" t="s">
        <v>752</v>
      </c>
      <c r="C21" s="344">
        <v>0</v>
      </c>
      <c r="D21" s="344">
        <v>0</v>
      </c>
    </row>
    <row r="22" spans="1:4" x14ac:dyDescent="0.35">
      <c r="A22" s="260">
        <v>17</v>
      </c>
      <c r="B22" s="37" t="s">
        <v>753</v>
      </c>
      <c r="C22" s="344">
        <v>0</v>
      </c>
      <c r="D22" s="344">
        <v>0</v>
      </c>
    </row>
    <row r="23" spans="1:4" x14ac:dyDescent="0.35">
      <c r="A23" s="260">
        <v>18</v>
      </c>
      <c r="B23" s="37" t="s">
        <v>754</v>
      </c>
      <c r="C23" s="344">
        <v>0</v>
      </c>
      <c r="D23" s="344">
        <v>0</v>
      </c>
    </row>
    <row r="24" spans="1:4" x14ac:dyDescent="0.35">
      <c r="A24" s="260">
        <v>19</v>
      </c>
      <c r="B24" s="37" t="s">
        <v>755</v>
      </c>
      <c r="C24" s="344">
        <v>0</v>
      </c>
      <c r="D24" s="344"/>
    </row>
    <row r="25" spans="1:4" x14ac:dyDescent="0.35">
      <c r="A25" s="260">
        <v>20</v>
      </c>
      <c r="B25" s="37" t="s">
        <v>756</v>
      </c>
      <c r="C25" s="344">
        <v>0</v>
      </c>
      <c r="D25" s="344">
        <v>0</v>
      </c>
    </row>
    <row r="26" spans="1:4" x14ac:dyDescent="0.35">
      <c r="A26" s="2"/>
    </row>
  </sheetData>
  <sheetProtection algorithmName="SHA-512" hashValue="/gD9g249hVFNKfvMvXsNWi64bf4kKo43GJ2/1puDwRcaY9auKKhoIzpwM29fn6YxPaGPx71LZOwAKQwg1EpTtQ==" saltValue="FKHAZTrOl+Ima9CN393Kp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A4CD-B368-4055-922A-D691E2AC4A77}">
  <sheetPr codeName="Arkusz41">
    <tabColor theme="4" tint="0.59999389629810485"/>
  </sheetPr>
  <dimension ref="B2:D2"/>
  <sheetViews>
    <sheetView workbookViewId="0">
      <selection activeCell="B7" sqref="B7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905</v>
      </c>
      <c r="C2" s="17" t="s">
        <v>58</v>
      </c>
      <c r="D2" s="16" t="s">
        <v>904</v>
      </c>
    </row>
  </sheetData>
  <sheetProtection algorithmName="SHA-512" hashValue="cRSckUf5/6WeJlX6Bk1M3GTz/A2/vvn2iCeb1a2KIGoZjvBIu7pNz4czPC7EISm12Fhh7X0nyWf3gO35bDFitA==" saltValue="/A9DGXnFkK/4sMgQp3jHWw==" spinCount="100000" sheet="1" objects="1" scenarios="1"/>
  <hyperlinks>
    <hyperlink ref="B2" location="'SEC5'!A1" display="EU SEC5" xr:uid="{A47283E8-2BEF-4A9C-8AD5-5DB88BFE59D3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A443-314A-4C99-8BCA-9C612DC9FFAA}">
  <sheetPr codeName="Arkusz42"/>
  <dimension ref="A1:E19"/>
  <sheetViews>
    <sheetView workbookViewId="0">
      <selection activeCell="C8" sqref="C8"/>
    </sheetView>
  </sheetViews>
  <sheetFormatPr defaultRowHeight="13.5" x14ac:dyDescent="0.35"/>
  <cols>
    <col min="1" max="1" width="6" style="1" customWidth="1"/>
    <col min="2" max="2" width="46.796875" style="1" customWidth="1"/>
    <col min="3" max="5" width="30.69921875" style="1" customWidth="1"/>
    <col min="6" max="16384" width="8.796875" style="1"/>
  </cols>
  <sheetData>
    <row r="1" spans="1:5" ht="32" customHeight="1" x14ac:dyDescent="0.35">
      <c r="A1" s="604" t="s">
        <v>888</v>
      </c>
      <c r="B1" s="604"/>
      <c r="C1" s="604"/>
      <c r="D1" s="604"/>
      <c r="E1" s="604"/>
    </row>
    <row r="2" spans="1:5" x14ac:dyDescent="0.35">
      <c r="A2" s="304"/>
      <c r="B2" s="304"/>
      <c r="C2" s="449"/>
      <c r="D2" s="449"/>
      <c r="E2" s="23" t="s">
        <v>1</v>
      </c>
    </row>
    <row r="3" spans="1:5" x14ac:dyDescent="0.35">
      <c r="A3" s="449"/>
      <c r="B3" s="449"/>
      <c r="C3" s="449"/>
      <c r="D3" s="449"/>
      <c r="E3" s="449"/>
    </row>
    <row r="4" spans="1:5" x14ac:dyDescent="0.35">
      <c r="A4" s="449"/>
      <c r="B4" s="452"/>
      <c r="C4" s="450" t="s">
        <v>3</v>
      </c>
      <c r="D4" s="450" t="s">
        <v>4</v>
      </c>
      <c r="E4" s="450" t="s">
        <v>5</v>
      </c>
    </row>
    <row r="5" spans="1:5" ht="38.5" customHeight="1" x14ac:dyDescent="0.35">
      <c r="A5" s="449"/>
      <c r="B5" s="452"/>
      <c r="C5" s="699" t="s">
        <v>889</v>
      </c>
      <c r="D5" s="702"/>
      <c r="E5" s="698"/>
    </row>
    <row r="6" spans="1:5" ht="13.5" customHeight="1" x14ac:dyDescent="0.35">
      <c r="A6" s="196"/>
      <c r="B6" s="458"/>
      <c r="C6" s="710" t="s">
        <v>890</v>
      </c>
      <c r="D6" s="698"/>
      <c r="E6" s="450"/>
    </row>
    <row r="7" spans="1:5" ht="39" x14ac:dyDescent="0.35">
      <c r="A7" s="196"/>
      <c r="B7" s="459"/>
      <c r="C7" s="451"/>
      <c r="D7" s="450" t="s">
        <v>891</v>
      </c>
      <c r="E7" s="450" t="s">
        <v>892</v>
      </c>
    </row>
    <row r="8" spans="1:5" x14ac:dyDescent="0.35">
      <c r="A8" s="339">
        <v>1</v>
      </c>
      <c r="B8" s="453" t="s">
        <v>893</v>
      </c>
      <c r="C8" s="466">
        <v>963917.96961224696</v>
      </c>
      <c r="D8" s="373"/>
      <c r="E8" s="373">
        <v>0</v>
      </c>
    </row>
    <row r="9" spans="1:5" x14ac:dyDescent="0.35">
      <c r="A9" s="339">
        <v>2</v>
      </c>
      <c r="B9" s="453" t="s">
        <v>894</v>
      </c>
      <c r="C9" s="466"/>
      <c r="D9" s="373"/>
      <c r="E9" s="373">
        <v>0</v>
      </c>
    </row>
    <row r="10" spans="1:5" ht="26" x14ac:dyDescent="0.35">
      <c r="A10" s="339">
        <v>3</v>
      </c>
      <c r="B10" s="453" t="s">
        <v>895</v>
      </c>
      <c r="C10" s="467"/>
      <c r="D10" s="373"/>
      <c r="E10" s="373">
        <v>0</v>
      </c>
    </row>
    <row r="11" spans="1:5" x14ac:dyDescent="0.35">
      <c r="A11" s="339">
        <v>4</v>
      </c>
      <c r="B11" s="453" t="s">
        <v>896</v>
      </c>
      <c r="C11" s="467"/>
      <c r="D11" s="373"/>
      <c r="E11" s="373">
        <v>0</v>
      </c>
    </row>
    <row r="12" spans="1:5" x14ac:dyDescent="0.35">
      <c r="A12" s="339">
        <v>5</v>
      </c>
      <c r="B12" s="453" t="s">
        <v>897</v>
      </c>
      <c r="C12" s="467"/>
      <c r="D12" s="373"/>
      <c r="E12" s="373">
        <v>0</v>
      </c>
    </row>
    <row r="13" spans="1:5" x14ac:dyDescent="0.35">
      <c r="A13" s="339">
        <v>6</v>
      </c>
      <c r="B13" s="453" t="s">
        <v>899</v>
      </c>
      <c r="C13" s="467"/>
      <c r="D13" s="373"/>
      <c r="E13" s="373">
        <v>0</v>
      </c>
    </row>
    <row r="14" spans="1:5" x14ac:dyDescent="0.35">
      <c r="A14" s="339">
        <v>7</v>
      </c>
      <c r="B14" s="453" t="s">
        <v>898</v>
      </c>
      <c r="C14" s="466">
        <v>963917.96961224696</v>
      </c>
      <c r="D14" s="373"/>
      <c r="E14" s="373">
        <v>0</v>
      </c>
    </row>
    <row r="15" spans="1:5" x14ac:dyDescent="0.35">
      <c r="A15" s="339">
        <v>8</v>
      </c>
      <c r="B15" s="453" t="s">
        <v>900</v>
      </c>
      <c r="C15" s="467">
        <v>963917.96961224696</v>
      </c>
      <c r="D15" s="373"/>
      <c r="E15" s="373">
        <v>0</v>
      </c>
    </row>
    <row r="16" spans="1:5" ht="26" x14ac:dyDescent="0.35">
      <c r="A16" s="448">
        <v>9</v>
      </c>
      <c r="B16" s="447" t="s">
        <v>901</v>
      </c>
      <c r="C16" s="373"/>
      <c r="D16" s="373"/>
      <c r="E16" s="373">
        <v>0</v>
      </c>
    </row>
    <row r="17" spans="1:5" x14ac:dyDescent="0.35">
      <c r="A17" s="448">
        <v>10</v>
      </c>
      <c r="B17" s="447" t="s">
        <v>902</v>
      </c>
      <c r="C17" s="373"/>
      <c r="D17" s="373"/>
      <c r="E17" s="373"/>
    </row>
    <row r="18" spans="1:5" x14ac:dyDescent="0.35">
      <c r="A18" s="448">
        <v>11</v>
      </c>
      <c r="B18" s="447" t="s">
        <v>903</v>
      </c>
      <c r="C18" s="373"/>
      <c r="D18" s="373"/>
      <c r="E18" s="373"/>
    </row>
    <row r="19" spans="1:5" x14ac:dyDescent="0.35">
      <c r="A19" s="448">
        <v>12</v>
      </c>
      <c r="B19" s="447" t="s">
        <v>899</v>
      </c>
      <c r="C19" s="373"/>
      <c r="D19" s="373"/>
      <c r="E19" s="373"/>
    </row>
  </sheetData>
  <sheetProtection algorithmName="SHA-512" hashValue="j600KvdGpR7jfBhzGnLsCqZ2NoY9mqqDkIvSucjDf8lRajEwxYNrOavt/CxGGRccr6DNq59igaJVLkL/rfw8cg==" saltValue="bGraUOFO/gZGiB81614BPA==" spinCount="100000" sheet="1" objects="1" scenarios="1"/>
  <mergeCells count="3">
    <mergeCell ref="A1:E1"/>
    <mergeCell ref="C6:D6"/>
    <mergeCell ref="C5:E5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B664-D677-432D-AA2F-CABBD02F8DEB}">
  <sheetPr codeName="Arkusz43">
    <tabColor theme="4" tint="0.59999389629810485"/>
  </sheetPr>
  <dimension ref="B2:D12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774</v>
      </c>
      <c r="C2" s="17" t="s">
        <v>58</v>
      </c>
      <c r="D2" s="16" t="s">
        <v>773</v>
      </c>
    </row>
    <row r="4" spans="2:4" x14ac:dyDescent="0.35">
      <c r="B4" s="286"/>
      <c r="C4" s="17"/>
    </row>
    <row r="6" spans="2:4" x14ac:dyDescent="0.35">
      <c r="B6" s="286"/>
      <c r="C6" s="17"/>
    </row>
    <row r="8" spans="2:4" x14ac:dyDescent="0.35">
      <c r="B8" s="286"/>
      <c r="C8" s="17"/>
    </row>
    <row r="10" spans="2:4" x14ac:dyDescent="0.35">
      <c r="B10" s="286"/>
      <c r="C10" s="17"/>
    </row>
    <row r="12" spans="2:4" x14ac:dyDescent="0.35">
      <c r="B12" s="286"/>
      <c r="C12" s="17"/>
    </row>
  </sheetData>
  <sheetProtection algorithmName="SHA-512" hashValue="jxTd70mRnbhQscUzvHxe72+58kGhCPNLQWMWyZtxSzi0wD0uezCi1CRY4ncf1Cg6zlBQhOFunFIwI2Dyh/RyhQ==" saltValue="rk7hqUP+oM5gZVNF9W9l1w==" spinCount="100000" sheet="1" objects="1" scenarios="1"/>
  <hyperlinks>
    <hyperlink ref="B2" location="'MR1'!A1" display="EU MR1" xr:uid="{1B42D506-C2D4-4484-B7AD-C09759779E04}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2347-DB35-47F2-B5E6-E5D45EBD378A}">
  <sheetPr codeName="Arkusz44"/>
  <dimension ref="B1:D17"/>
  <sheetViews>
    <sheetView workbookViewId="0"/>
  </sheetViews>
  <sheetFormatPr defaultRowHeight="13" x14ac:dyDescent="0.3"/>
  <cols>
    <col min="1" max="2" width="8.796875" style="24"/>
    <col min="3" max="3" width="53.796875" style="24" customWidth="1"/>
    <col min="4" max="4" width="31.296875" style="24" customWidth="1"/>
    <col min="5" max="16384" width="8.796875" style="24"/>
  </cols>
  <sheetData>
    <row r="1" spans="2:4" x14ac:dyDescent="0.3">
      <c r="D1" s="3" t="s">
        <v>1</v>
      </c>
    </row>
    <row r="2" spans="2:4" x14ac:dyDescent="0.3">
      <c r="D2" s="3"/>
    </row>
    <row r="3" spans="2:4" ht="15.5" x14ac:dyDescent="0.3">
      <c r="B3" s="119" t="s">
        <v>762</v>
      </c>
      <c r="C3" s="119"/>
      <c r="D3" s="131"/>
    </row>
    <row r="4" spans="2:4" x14ac:dyDescent="0.3">
      <c r="D4" s="123" t="s">
        <v>3</v>
      </c>
    </row>
    <row r="5" spans="2:4" ht="26" x14ac:dyDescent="0.3">
      <c r="B5" s="303"/>
      <c r="C5" s="263"/>
      <c r="D5" s="262" t="s">
        <v>70</v>
      </c>
    </row>
    <row r="6" spans="2:4" x14ac:dyDescent="0.3">
      <c r="B6" s="303"/>
      <c r="C6" s="345" t="s">
        <v>763</v>
      </c>
      <c r="D6" s="399"/>
    </row>
    <row r="7" spans="2:4" x14ac:dyDescent="0.3">
      <c r="B7" s="346">
        <v>1</v>
      </c>
      <c r="C7" s="347" t="s">
        <v>764</v>
      </c>
      <c r="D7" s="355">
        <v>278188.5</v>
      </c>
    </row>
    <row r="8" spans="2:4" x14ac:dyDescent="0.3">
      <c r="B8" s="346">
        <v>2</v>
      </c>
      <c r="C8" s="347" t="s">
        <v>765</v>
      </c>
      <c r="D8" s="355">
        <v>71873.706000000006</v>
      </c>
    </row>
    <row r="9" spans="2:4" x14ac:dyDescent="0.3">
      <c r="B9" s="346">
        <v>3</v>
      </c>
      <c r="C9" s="347" t="s">
        <v>766</v>
      </c>
      <c r="D9" s="355">
        <v>0</v>
      </c>
    </row>
    <row r="10" spans="2:4" x14ac:dyDescent="0.3">
      <c r="B10" s="346">
        <v>4</v>
      </c>
      <c r="C10" s="347" t="s">
        <v>767</v>
      </c>
      <c r="D10" s="355">
        <v>0</v>
      </c>
    </row>
    <row r="11" spans="2:4" x14ac:dyDescent="0.3">
      <c r="B11" s="346"/>
      <c r="C11" s="72" t="s">
        <v>768</v>
      </c>
      <c r="D11" s="400">
        <v>0</v>
      </c>
    </row>
    <row r="12" spans="2:4" x14ac:dyDescent="0.3">
      <c r="B12" s="346">
        <v>5</v>
      </c>
      <c r="C12" s="348" t="s">
        <v>769</v>
      </c>
      <c r="D12" s="355">
        <v>0</v>
      </c>
    </row>
    <row r="13" spans="2:4" x14ac:dyDescent="0.3">
      <c r="B13" s="346">
        <v>6</v>
      </c>
      <c r="C13" s="348" t="s">
        <v>770</v>
      </c>
      <c r="D13" s="355">
        <v>0</v>
      </c>
    </row>
    <row r="14" spans="2:4" x14ac:dyDescent="0.3">
      <c r="B14" s="346">
        <v>7</v>
      </c>
      <c r="C14" s="348" t="s">
        <v>771</v>
      </c>
      <c r="D14" s="355">
        <v>0</v>
      </c>
    </row>
    <row r="15" spans="2:4" x14ac:dyDescent="0.3">
      <c r="B15" s="346">
        <v>8</v>
      </c>
      <c r="C15" s="263" t="s">
        <v>772</v>
      </c>
      <c r="D15" s="355">
        <v>0</v>
      </c>
    </row>
    <row r="16" spans="2:4" x14ac:dyDescent="0.3">
      <c r="B16" s="346">
        <v>9</v>
      </c>
      <c r="C16" s="72" t="s">
        <v>38</v>
      </c>
      <c r="D16" s="400">
        <v>350062.20600000001</v>
      </c>
    </row>
    <row r="17" spans="2:2" x14ac:dyDescent="0.3">
      <c r="B17" s="349"/>
    </row>
  </sheetData>
  <sheetProtection algorithmName="SHA-512" hashValue="M25FdIknROAk+OYAB711L2zvGf23tYk3bx4XxPWpOsIdRDiOA2lO/nSgLrIBYbrRBuMiDZMtufpQWf1HKWPCYQ==" saltValue="85a3nfWMUPFBHs+vJEsbCw==" spinCount="100000" sheet="1" objects="1" scenarios="1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46EA6-912E-4A70-8A47-CEADEB3F85C8}">
  <sheetPr codeName="Arkusz45">
    <tabColor theme="4" tint="0.59999389629810485"/>
  </sheetPr>
  <dimension ref="B5:D5"/>
  <sheetViews>
    <sheetView workbookViewId="0"/>
  </sheetViews>
  <sheetFormatPr defaultRowHeight="16" x14ac:dyDescent="0.35"/>
  <cols>
    <col min="1" max="1" width="8.796875" style="16"/>
    <col min="2" max="2" width="11.19921875" style="16" customWidth="1"/>
    <col min="3" max="16384" width="8.796875" style="16"/>
  </cols>
  <sheetData>
    <row r="5" spans="2:4" x14ac:dyDescent="0.35">
      <c r="B5" s="18" t="s">
        <v>939</v>
      </c>
      <c r="C5" s="494" t="s">
        <v>938</v>
      </c>
      <c r="D5" s="16" t="s">
        <v>906</v>
      </c>
    </row>
  </sheetData>
  <sheetProtection algorithmName="SHA-512" hashValue="SYb79y+xFTP8klU+6+vHvd/27ETlDQnmp607Wca961zwRF4tSnft95p3EZ9xLXhpRaqVds4YOcs+LYMdtPvkuA==" saltValue="U1BUpOees9wgwjGBap+idg==" spinCount="100000" sheet="1" objects="1" scenarios="1"/>
  <hyperlinks>
    <hyperlink ref="B5" location="IFRS9_468!A1" display="IFRS9/468" xr:uid="{4895B484-5179-41CC-84E3-8FD1EE5F0EDA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FCB8-51DD-43EB-9B46-38F028AA588B}">
  <sheetPr codeName="Arkusz46"/>
  <dimension ref="A1:Y96"/>
  <sheetViews>
    <sheetView workbookViewId="0">
      <selection activeCell="D7" sqref="D7"/>
    </sheetView>
  </sheetViews>
  <sheetFormatPr defaultRowHeight="13" x14ac:dyDescent="0.3"/>
  <cols>
    <col min="1" max="1" width="67.5" style="468" bestFit="1" customWidth="1"/>
    <col min="2" max="6" width="15.796875" style="468" customWidth="1"/>
    <col min="7" max="7" width="10.296875" style="456" customWidth="1"/>
    <col min="8" max="8" width="10.69921875" style="456" bestFit="1" customWidth="1"/>
    <col min="9" max="9" width="8.796875" style="456"/>
    <col min="10" max="10" width="10.69921875" style="456" bestFit="1" customWidth="1"/>
    <col min="11" max="25" width="8.796875" style="456"/>
    <col min="26" max="16384" width="8.796875" style="468"/>
  </cols>
  <sheetData>
    <row r="1" spans="1:11" ht="44.5" customHeight="1" x14ac:dyDescent="0.3">
      <c r="A1" s="721" t="s">
        <v>906</v>
      </c>
      <c r="B1" s="721"/>
      <c r="C1" s="721"/>
      <c r="D1" s="721"/>
      <c r="E1" s="721"/>
      <c r="F1" s="721"/>
    </row>
    <row r="2" spans="1:11" s="456" customFormat="1" ht="13.5" thickBot="1" x14ac:dyDescent="0.35">
      <c r="F2" s="248" t="s">
        <v>976</v>
      </c>
    </row>
    <row r="3" spans="1:11" s="22" customFormat="1" ht="12.5" thickBot="1" x14ac:dyDescent="0.35">
      <c r="A3" s="469"/>
      <c r="B3" s="469" t="s">
        <v>784</v>
      </c>
      <c r="C3" s="469" t="s">
        <v>785</v>
      </c>
      <c r="D3" s="469" t="s">
        <v>907</v>
      </c>
      <c r="E3" s="469" t="s">
        <v>908</v>
      </c>
      <c r="F3" s="469" t="s">
        <v>909</v>
      </c>
    </row>
    <row r="4" spans="1:11" s="22" customFormat="1" ht="12.5" thickBot="1" x14ac:dyDescent="0.35">
      <c r="A4" s="470" t="s">
        <v>910</v>
      </c>
      <c r="B4" s="470"/>
      <c r="C4" s="470"/>
      <c r="D4" s="470"/>
      <c r="E4" s="470"/>
      <c r="F4" s="470"/>
    </row>
    <row r="5" spans="1:11" s="22" customFormat="1" ht="12.5" thickBot="1" x14ac:dyDescent="0.35">
      <c r="A5" s="471" t="s">
        <v>911</v>
      </c>
      <c r="B5" s="472">
        <v>6040082.0426824614</v>
      </c>
      <c r="C5" s="472">
        <v>6294745.7664409094</v>
      </c>
      <c r="D5" s="472">
        <v>6906326.724017336</v>
      </c>
      <c r="E5" s="472">
        <v>7593816.4253586913</v>
      </c>
      <c r="F5" s="472">
        <v>7921100.8367102928</v>
      </c>
      <c r="I5" s="473"/>
    </row>
    <row r="6" spans="1:11" s="22" customFormat="1" ht="24.5" thickBot="1" x14ac:dyDescent="0.35">
      <c r="A6" s="474" t="s">
        <v>912</v>
      </c>
      <c r="B6" s="472">
        <v>5916905.8985217633</v>
      </c>
      <c r="C6" s="472">
        <v>6204149.3031792548</v>
      </c>
      <c r="D6" s="472">
        <v>6738650.8934170855</v>
      </c>
      <c r="E6" s="472">
        <v>7425120.3083177842</v>
      </c>
      <c r="F6" s="472">
        <v>7797806.4699573312</v>
      </c>
      <c r="J6" s="456"/>
      <c r="K6" s="475"/>
    </row>
    <row r="7" spans="1:11" s="22" customFormat="1" ht="36.5" thickBot="1" x14ac:dyDescent="0.35">
      <c r="A7" s="474" t="s">
        <v>913</v>
      </c>
      <c r="B7" s="472">
        <v>5519996.8295012498</v>
      </c>
      <c r="C7" s="472">
        <v>5879683.5948140658</v>
      </c>
      <c r="D7" s="472">
        <v>6440398.9338674657</v>
      </c>
      <c r="E7" s="472">
        <v>7425120.3083177842</v>
      </c>
      <c r="F7" s="472">
        <v>7797806.4699573312</v>
      </c>
      <c r="H7" s="476"/>
      <c r="J7" s="456"/>
      <c r="K7" s="475"/>
    </row>
    <row r="8" spans="1:11" s="22" customFormat="1" ht="12.5" thickBot="1" x14ac:dyDescent="0.35">
      <c r="A8" s="471" t="s">
        <v>914</v>
      </c>
      <c r="B8" s="472">
        <v>6040082.0426824614</v>
      </c>
      <c r="C8" s="472">
        <v>6294745.7664409094</v>
      </c>
      <c r="D8" s="472">
        <v>6906326.724017336</v>
      </c>
      <c r="E8" s="472">
        <v>7593816.4253586913</v>
      </c>
      <c r="F8" s="472">
        <v>7921100.8367102928</v>
      </c>
    </row>
    <row r="9" spans="1:11" s="22" customFormat="1" ht="24.5" thickBot="1" x14ac:dyDescent="0.35">
      <c r="A9" s="474" t="s">
        <v>915</v>
      </c>
      <c r="B9" s="472">
        <v>5916905.8985217633</v>
      </c>
      <c r="C9" s="472">
        <v>6204149.3031792548</v>
      </c>
      <c r="D9" s="472">
        <v>6738650.8934170855</v>
      </c>
      <c r="E9" s="472">
        <v>7425120.3083177842</v>
      </c>
      <c r="F9" s="472">
        <v>7797806.4699573312</v>
      </c>
    </row>
    <row r="10" spans="1:11" s="22" customFormat="1" ht="36.5" thickBot="1" x14ac:dyDescent="0.35">
      <c r="A10" s="474" t="s">
        <v>916</v>
      </c>
      <c r="B10" s="472">
        <v>5519996.8295012498</v>
      </c>
      <c r="C10" s="472">
        <v>5879683.5948140658</v>
      </c>
      <c r="D10" s="472">
        <v>6440398.9338674657</v>
      </c>
      <c r="E10" s="472">
        <v>7425120.3083177842</v>
      </c>
      <c r="F10" s="472">
        <v>7797806.4699573312</v>
      </c>
    </row>
    <row r="11" spans="1:11" s="22" customFormat="1" ht="12.5" thickBot="1" x14ac:dyDescent="0.35">
      <c r="A11" s="471" t="s">
        <v>917</v>
      </c>
      <c r="B11" s="472">
        <v>7570082.0426824614</v>
      </c>
      <c r="C11" s="472">
        <v>7824745.7664409094</v>
      </c>
      <c r="D11" s="472">
        <v>8436326.7240173351</v>
      </c>
      <c r="E11" s="472">
        <v>9123816.4253586922</v>
      </c>
      <c r="F11" s="472">
        <v>9451100.8367102928</v>
      </c>
    </row>
    <row r="12" spans="1:11" s="22" customFormat="1" ht="24.5" thickBot="1" x14ac:dyDescent="0.35">
      <c r="A12" s="474" t="s">
        <v>918</v>
      </c>
      <c r="B12" s="472">
        <v>7446905.8985217633</v>
      </c>
      <c r="C12" s="472">
        <v>7734149.3031792548</v>
      </c>
      <c r="D12" s="472">
        <v>8268650.8934170855</v>
      </c>
      <c r="E12" s="472">
        <v>8955120.3083177786</v>
      </c>
      <c r="F12" s="472">
        <v>9327806.4699573312</v>
      </c>
      <c r="J12" s="476"/>
    </row>
    <row r="13" spans="1:11" s="22" customFormat="1" ht="36.5" thickBot="1" x14ac:dyDescent="0.35">
      <c r="A13" s="474" t="s">
        <v>919</v>
      </c>
      <c r="B13" s="472">
        <v>7049996.8295012498</v>
      </c>
      <c r="C13" s="472">
        <v>7409683.5948140658</v>
      </c>
      <c r="D13" s="472">
        <v>7970398.9338674657</v>
      </c>
      <c r="E13" s="472">
        <v>8955120.3083177786</v>
      </c>
      <c r="F13" s="472">
        <v>9327806.4699573312</v>
      </c>
      <c r="H13" s="476"/>
    </row>
    <row r="14" spans="1:11" s="22" customFormat="1" ht="12.5" thickBot="1" x14ac:dyDescent="0.35">
      <c r="A14" s="477" t="s">
        <v>920</v>
      </c>
      <c r="B14" s="478"/>
      <c r="C14" s="478"/>
      <c r="D14" s="478"/>
      <c r="E14" s="478"/>
      <c r="F14" s="478"/>
    </row>
    <row r="15" spans="1:11" s="22" customFormat="1" ht="12.5" thickBot="1" x14ac:dyDescent="0.35">
      <c r="A15" s="471" t="s">
        <v>921</v>
      </c>
      <c r="B15" s="472">
        <v>49819699.973229058</v>
      </c>
      <c r="C15" s="472">
        <v>48956911.808171332</v>
      </c>
      <c r="D15" s="472">
        <v>49443038.947883435</v>
      </c>
      <c r="E15" s="472">
        <v>50220177.335945167</v>
      </c>
      <c r="F15" s="472">
        <v>50677541.428374887</v>
      </c>
    </row>
    <row r="16" spans="1:11" s="22" customFormat="1" ht="24.5" thickBot="1" x14ac:dyDescent="0.35">
      <c r="A16" s="474" t="s">
        <v>922</v>
      </c>
      <c r="B16" s="472">
        <v>49700725.741216898</v>
      </c>
      <c r="C16" s="472">
        <v>48853958.150247231</v>
      </c>
      <c r="D16" s="472">
        <v>49252498.231368154</v>
      </c>
      <c r="E16" s="472">
        <v>50059576.969515197</v>
      </c>
      <c r="F16" s="472">
        <v>50554247.061928064</v>
      </c>
    </row>
    <row r="17" spans="1:6" s="22" customFormat="1" ht="12.5" thickBot="1" x14ac:dyDescent="0.35">
      <c r="A17" s="477" t="s">
        <v>923</v>
      </c>
      <c r="B17" s="478"/>
      <c r="C17" s="478"/>
      <c r="D17" s="478"/>
      <c r="E17" s="478"/>
      <c r="F17" s="478"/>
    </row>
    <row r="18" spans="1:6" s="22" customFormat="1" ht="12.5" thickBot="1" x14ac:dyDescent="0.35">
      <c r="A18" s="471" t="s">
        <v>924</v>
      </c>
      <c r="B18" s="479">
        <v>0.12123882813280969</v>
      </c>
      <c r="C18" s="479">
        <v>0.12857726384183943</v>
      </c>
      <c r="D18" s="479">
        <v>0.13968248859999999</v>
      </c>
      <c r="E18" s="479">
        <v>0.1512104662</v>
      </c>
      <c r="F18" s="479">
        <v>0.1563039685</v>
      </c>
    </row>
    <row r="19" spans="1:6" s="22" customFormat="1" ht="36.5" thickBot="1" x14ac:dyDescent="0.35">
      <c r="A19" s="474" t="s">
        <v>925</v>
      </c>
      <c r="B19" s="479">
        <v>0.11905069413533459</v>
      </c>
      <c r="C19" s="479">
        <v>0.12699379002411207</v>
      </c>
      <c r="D19" s="479">
        <v>0.13681845866501333</v>
      </c>
      <c r="E19" s="479">
        <v>0.14832567028761476</v>
      </c>
      <c r="F19" s="479">
        <v>0.15424631802754682</v>
      </c>
    </row>
    <row r="20" spans="1:6" s="22" customFormat="1" ht="48.5" thickBot="1" x14ac:dyDescent="0.35">
      <c r="A20" s="474" t="s">
        <v>926</v>
      </c>
      <c r="B20" s="479">
        <v>0.11079947957268824</v>
      </c>
      <c r="C20" s="479">
        <v>0.12009915723811168</v>
      </c>
      <c r="D20" s="479">
        <v>0.13025896204837481</v>
      </c>
      <c r="E20" s="479">
        <v>0.14832567028761476</v>
      </c>
      <c r="F20" s="479">
        <v>0.15424631802754682</v>
      </c>
    </row>
    <row r="21" spans="1:6" s="22" customFormat="1" ht="12.5" thickBot="1" x14ac:dyDescent="0.35">
      <c r="A21" s="471" t="s">
        <v>927</v>
      </c>
      <c r="B21" s="479">
        <v>0.12123882813280969</v>
      </c>
      <c r="C21" s="479">
        <v>0.12857726384183943</v>
      </c>
      <c r="D21" s="479">
        <v>0.13968248859999999</v>
      </c>
      <c r="E21" s="479">
        <v>0.1512104662</v>
      </c>
      <c r="F21" s="479">
        <v>0.1563039685</v>
      </c>
    </row>
    <row r="22" spans="1:6" s="22" customFormat="1" ht="36.5" thickBot="1" x14ac:dyDescent="0.35">
      <c r="A22" s="474" t="s">
        <v>928</v>
      </c>
      <c r="B22" s="479">
        <v>0.11905069413533459</v>
      </c>
      <c r="C22" s="479">
        <v>0.12699379002411207</v>
      </c>
      <c r="D22" s="479">
        <v>0.13681845866501333</v>
      </c>
      <c r="E22" s="479">
        <v>0.14832567028761476</v>
      </c>
      <c r="F22" s="479">
        <v>0.15424631802754682</v>
      </c>
    </row>
    <row r="23" spans="1:6" s="22" customFormat="1" ht="36.5" thickBot="1" x14ac:dyDescent="0.35">
      <c r="A23" s="474" t="s">
        <v>929</v>
      </c>
      <c r="B23" s="479">
        <v>0.11079947957268824</v>
      </c>
      <c r="C23" s="479">
        <v>0.12009915723811168</v>
      </c>
      <c r="D23" s="479">
        <v>0.13025896204837481</v>
      </c>
      <c r="E23" s="479">
        <v>0.14832567028761476</v>
      </c>
      <c r="F23" s="479">
        <v>0.15424631802754682</v>
      </c>
    </row>
    <row r="24" spans="1:6" s="22" customFormat="1" ht="12.5" thickBot="1" x14ac:dyDescent="0.35">
      <c r="A24" s="471" t="s">
        <v>930</v>
      </c>
      <c r="B24" s="479">
        <v>0.15194957108835047</v>
      </c>
      <c r="C24" s="479">
        <v>0.15982923508534891</v>
      </c>
      <c r="D24" s="479">
        <v>0.17062718839999999</v>
      </c>
      <c r="E24" s="479">
        <v>0.18167630839999999</v>
      </c>
      <c r="F24" s="479">
        <v>0.18649485690000001</v>
      </c>
    </row>
    <row r="25" spans="1:6" s="22" customFormat="1" ht="36.5" thickBot="1" x14ac:dyDescent="0.35">
      <c r="A25" s="474" t="s">
        <v>931</v>
      </c>
      <c r="B25" s="479">
        <v>0.14983495285957227</v>
      </c>
      <c r="C25" s="479">
        <v>0.15831162092114159</v>
      </c>
      <c r="D25" s="479">
        <v>0.16788287275448111</v>
      </c>
      <c r="E25" s="479">
        <v>0.17888925257541005</v>
      </c>
      <c r="F25" s="479">
        <v>0.18451083760640194</v>
      </c>
    </row>
    <row r="26" spans="1:6" s="22" customFormat="1" ht="36.5" thickBot="1" x14ac:dyDescent="0.35">
      <c r="A26" s="474" t="s">
        <v>932</v>
      </c>
      <c r="B26" s="479">
        <v>0.14151022252822903</v>
      </c>
      <c r="C26" s="479">
        <v>0.15135112983343663</v>
      </c>
      <c r="D26" s="479">
        <v>0.16120366190011765</v>
      </c>
      <c r="E26" s="479">
        <v>0.17888925257541005</v>
      </c>
      <c r="F26" s="479">
        <v>0.18451083760640194</v>
      </c>
    </row>
    <row r="27" spans="1:6" s="22" customFormat="1" ht="12.5" thickBot="1" x14ac:dyDescent="0.35">
      <c r="A27" s="477" t="s">
        <v>933</v>
      </c>
      <c r="B27" s="478"/>
      <c r="C27" s="478"/>
      <c r="D27" s="478"/>
      <c r="E27" s="478"/>
      <c r="F27" s="478"/>
    </row>
    <row r="28" spans="1:6" s="22" customFormat="1" ht="12.5" thickBot="1" x14ac:dyDescent="0.35">
      <c r="A28" s="471" t="s">
        <v>934</v>
      </c>
      <c r="B28" s="472">
        <f>111628807486.852/1000</f>
        <v>111628807.48685201</v>
      </c>
      <c r="C28" s="472">
        <v>112309901.01349722</v>
      </c>
      <c r="D28" s="472">
        <v>106876180.78326242</v>
      </c>
      <c r="E28" s="472">
        <v>107081159.48395869</v>
      </c>
      <c r="F28" s="472">
        <v>107520391.096</v>
      </c>
    </row>
    <row r="29" spans="1:6" s="22" customFormat="1" ht="12.5" thickBot="1" x14ac:dyDescent="0.35">
      <c r="A29" s="471" t="s">
        <v>935</v>
      </c>
      <c r="B29" s="479">
        <v>5.4100000000000002E-2</v>
      </c>
      <c r="C29" s="479">
        <v>5.6048003882075433E-2</v>
      </c>
      <c r="D29" s="479">
        <v>6.4619886988878217E-2</v>
      </c>
      <c r="E29" s="479">
        <v>7.0916456842053457E-2</v>
      </c>
      <c r="F29" s="479">
        <v>7.5994981358507907E-2</v>
      </c>
    </row>
    <row r="30" spans="1:6" s="22" customFormat="1" ht="24.5" thickBot="1" x14ac:dyDescent="0.35">
      <c r="A30" s="474" t="s">
        <v>936</v>
      </c>
      <c r="B30" s="479">
        <v>4.8899999999999999E-2</v>
      </c>
      <c r="C30" s="479">
        <v>5.1778839398385269E-2</v>
      </c>
      <c r="D30" s="479">
        <v>5.9041518672295616E-2</v>
      </c>
      <c r="E30" s="479">
        <v>6.9450465124273983E-2</v>
      </c>
      <c r="F30" s="479">
        <v>7.4626923818521457E-2</v>
      </c>
    </row>
    <row r="31" spans="1:6" s="22" customFormat="1" ht="36.5" thickBot="1" x14ac:dyDescent="0.35">
      <c r="A31" s="474" t="s">
        <v>937</v>
      </c>
      <c r="B31" s="479">
        <v>5.0468879772465051E-2</v>
      </c>
      <c r="C31" s="479">
        <v>5.0099999999999999E-2</v>
      </c>
      <c r="D31" s="479">
        <v>5.9041518672295616E-2</v>
      </c>
      <c r="E31" s="479">
        <v>6.9450465124273983E-2</v>
      </c>
      <c r="F31" s="479">
        <v>7.4626923818521457E-2</v>
      </c>
    </row>
    <row r="32" spans="1:6" s="22" customFormat="1" ht="12" x14ac:dyDescent="0.3"/>
    <row r="33" spans="1:3" s="456" customFormat="1" x14ac:dyDescent="0.3">
      <c r="A33" s="480"/>
      <c r="B33" s="475"/>
    </row>
    <row r="34" spans="1:3" s="456" customFormat="1" x14ac:dyDescent="0.3">
      <c r="A34" s="481"/>
      <c r="B34" s="475"/>
    </row>
    <row r="35" spans="1:3" s="456" customFormat="1" x14ac:dyDescent="0.3">
      <c r="A35" s="480"/>
      <c r="B35" s="475"/>
    </row>
    <row r="36" spans="1:3" s="456" customFormat="1" x14ac:dyDescent="0.3">
      <c r="A36" s="482"/>
      <c r="B36" s="475"/>
    </row>
    <row r="37" spans="1:3" s="456" customFormat="1" x14ac:dyDescent="0.3">
      <c r="A37" s="480"/>
      <c r="B37" s="475"/>
    </row>
    <row r="38" spans="1:3" s="456" customFormat="1" x14ac:dyDescent="0.3">
      <c r="A38" s="483"/>
      <c r="B38" s="484"/>
    </row>
    <row r="39" spans="1:3" s="456" customFormat="1" x14ac:dyDescent="0.3">
      <c r="A39" s="485"/>
      <c r="B39" s="484"/>
    </row>
    <row r="40" spans="1:3" s="456" customFormat="1" ht="14.5" x14ac:dyDescent="0.35">
      <c r="A40" s="486"/>
      <c r="B40" s="487"/>
    </row>
    <row r="41" spans="1:3" s="456" customFormat="1" x14ac:dyDescent="0.3">
      <c r="B41" s="488"/>
    </row>
    <row r="42" spans="1:3" s="456" customFormat="1" ht="15.5" x14ac:dyDescent="0.35">
      <c r="A42" s="489"/>
      <c r="B42" s="489"/>
    </row>
    <row r="43" spans="1:3" s="456" customFormat="1" ht="15.5" x14ac:dyDescent="0.35">
      <c r="A43" s="489"/>
      <c r="B43" s="489"/>
    </row>
    <row r="44" spans="1:3" s="456" customFormat="1" x14ac:dyDescent="0.3"/>
    <row r="45" spans="1:3" s="456" customFormat="1" x14ac:dyDescent="0.3"/>
    <row r="46" spans="1:3" s="456" customFormat="1" x14ac:dyDescent="0.3"/>
    <row r="47" spans="1:3" s="456" customFormat="1" x14ac:dyDescent="0.3"/>
    <row r="48" spans="1:3" s="456" customFormat="1" x14ac:dyDescent="0.3">
      <c r="A48" s="490"/>
      <c r="B48" s="475"/>
      <c r="C48" s="491"/>
    </row>
    <row r="49" spans="1:3" s="456" customFormat="1" x14ac:dyDescent="0.3">
      <c r="A49" s="490"/>
      <c r="B49" s="475"/>
      <c r="C49" s="491"/>
    </row>
    <row r="50" spans="1:3" s="456" customFormat="1" x14ac:dyDescent="0.3">
      <c r="A50" s="490"/>
      <c r="B50" s="475"/>
      <c r="C50" s="491"/>
    </row>
    <row r="51" spans="1:3" s="456" customFormat="1" x14ac:dyDescent="0.3">
      <c r="A51" s="490"/>
      <c r="B51" s="492"/>
    </row>
    <row r="52" spans="1:3" s="456" customFormat="1" x14ac:dyDescent="0.3">
      <c r="A52" s="490"/>
      <c r="B52" s="493"/>
    </row>
    <row r="53" spans="1:3" s="456" customFormat="1" x14ac:dyDescent="0.3">
      <c r="A53" s="490"/>
      <c r="B53" s="493"/>
    </row>
    <row r="54" spans="1:3" s="456" customFormat="1" x14ac:dyDescent="0.3"/>
    <row r="55" spans="1:3" s="456" customFormat="1" x14ac:dyDescent="0.3"/>
    <row r="56" spans="1:3" s="456" customFormat="1" x14ac:dyDescent="0.3"/>
    <row r="57" spans="1:3" s="456" customFormat="1" x14ac:dyDescent="0.3"/>
    <row r="58" spans="1:3" s="456" customFormat="1" x14ac:dyDescent="0.3"/>
    <row r="59" spans="1:3" s="456" customFormat="1" x14ac:dyDescent="0.3"/>
    <row r="60" spans="1:3" s="456" customFormat="1" x14ac:dyDescent="0.3"/>
    <row r="61" spans="1:3" s="456" customFormat="1" x14ac:dyDescent="0.3"/>
    <row r="62" spans="1:3" s="456" customFormat="1" x14ac:dyDescent="0.3"/>
    <row r="63" spans="1:3" s="456" customFormat="1" x14ac:dyDescent="0.3"/>
    <row r="64" spans="1:3" s="456" customFormat="1" x14ac:dyDescent="0.3"/>
    <row r="65" s="456" customFormat="1" x14ac:dyDescent="0.3"/>
    <row r="66" s="456" customFormat="1" x14ac:dyDescent="0.3"/>
    <row r="67" s="456" customFormat="1" x14ac:dyDescent="0.3"/>
    <row r="68" s="456" customFormat="1" x14ac:dyDescent="0.3"/>
    <row r="69" s="456" customFormat="1" x14ac:dyDescent="0.3"/>
    <row r="70" s="456" customFormat="1" x14ac:dyDescent="0.3"/>
    <row r="71" s="456" customFormat="1" x14ac:dyDescent="0.3"/>
    <row r="72" s="456" customFormat="1" x14ac:dyDescent="0.3"/>
    <row r="73" s="456" customFormat="1" x14ac:dyDescent="0.3"/>
    <row r="74" s="456" customFormat="1" x14ac:dyDescent="0.3"/>
    <row r="75" s="456" customFormat="1" x14ac:dyDescent="0.3"/>
    <row r="76" s="456" customFormat="1" x14ac:dyDescent="0.3"/>
    <row r="77" s="456" customFormat="1" x14ac:dyDescent="0.3"/>
    <row r="78" s="456" customFormat="1" x14ac:dyDescent="0.3"/>
    <row r="79" s="456" customFormat="1" x14ac:dyDescent="0.3"/>
    <row r="80" s="456" customFormat="1" x14ac:dyDescent="0.3"/>
    <row r="81" s="456" customFormat="1" x14ac:dyDescent="0.3"/>
    <row r="82" s="456" customFormat="1" x14ac:dyDescent="0.3"/>
    <row r="83" s="456" customFormat="1" x14ac:dyDescent="0.3"/>
    <row r="84" s="456" customFormat="1" x14ac:dyDescent="0.3"/>
    <row r="85" s="456" customFormat="1" x14ac:dyDescent="0.3"/>
    <row r="86" s="456" customFormat="1" x14ac:dyDescent="0.3"/>
    <row r="87" s="456" customFormat="1" x14ac:dyDescent="0.3"/>
    <row r="88" s="456" customFormat="1" x14ac:dyDescent="0.3"/>
    <row r="89" s="456" customFormat="1" x14ac:dyDescent="0.3"/>
    <row r="90" s="456" customFormat="1" x14ac:dyDescent="0.3"/>
    <row r="91" s="456" customFormat="1" x14ac:dyDescent="0.3"/>
    <row r="92" s="456" customFormat="1" x14ac:dyDescent="0.3"/>
    <row r="93" s="456" customFormat="1" x14ac:dyDescent="0.3"/>
    <row r="94" s="456" customFormat="1" x14ac:dyDescent="0.3"/>
    <row r="95" s="456" customFormat="1" x14ac:dyDescent="0.3"/>
    <row r="96" s="456" customFormat="1" x14ac:dyDescent="0.3"/>
  </sheetData>
  <sheetProtection algorithmName="SHA-512" hashValue="BJTbB93iTmnb3EEllZtuos3MgyfVGQY4MUi3GnLS66gajHgm5T59rQJvDGrxoN58tjh8Bp1ZfvnVN3gMpXk4XA==" saltValue="5oTAIteKQTtjmgM4F55FEw==" spinCount="100000" sheet="1" objects="1" scenarios="1"/>
  <mergeCells count="1">
    <mergeCell ref="A1:F1"/>
  </mergeCells>
  <conditionalFormatting sqref="J7 A33:B37">
    <cfRule type="containsBlanks" dxfId="21" priority="55" stopIfTrue="1">
      <formula>LEN(TRIM(A7))=0</formula>
    </cfRule>
  </conditionalFormatting>
  <conditionalFormatting sqref="J7 A33:A39 B33:B37">
    <cfRule type="containsBlanks" dxfId="20" priority="54" stopIfTrue="1">
      <formula>LEN(TRIM(A7))=0</formula>
    </cfRule>
  </conditionalFormatting>
  <conditionalFormatting sqref="K7">
    <cfRule type="containsBlanks" dxfId="19" priority="53" stopIfTrue="1">
      <formula>LEN(TRIM(K7))=0</formula>
    </cfRule>
  </conditionalFormatting>
  <conditionalFormatting sqref="K7">
    <cfRule type="containsBlanks" dxfId="18" priority="52" stopIfTrue="1">
      <formula>LEN(TRIM(K7))=0</formula>
    </cfRule>
  </conditionalFormatting>
  <conditionalFormatting sqref="K6">
    <cfRule type="containsBlanks" dxfId="17" priority="51" stopIfTrue="1">
      <formula>LEN(TRIM(K6))=0</formula>
    </cfRule>
  </conditionalFormatting>
  <conditionalFormatting sqref="K6">
    <cfRule type="containsBlanks" dxfId="16" priority="50" stopIfTrue="1">
      <formula>LEN(TRIM(K6))=0</formula>
    </cfRule>
  </conditionalFormatting>
  <conditionalFormatting sqref="J6">
    <cfRule type="containsBlanks" dxfId="15" priority="49" stopIfTrue="1">
      <formula>LEN(TRIM(J6))=0</formula>
    </cfRule>
  </conditionalFormatting>
  <conditionalFormatting sqref="J6">
    <cfRule type="containsBlanks" dxfId="14" priority="48" stopIfTrue="1">
      <formula>LEN(TRIM(J6))=0</formula>
    </cfRule>
  </conditionalFormatting>
  <conditionalFormatting sqref="A43">
    <cfRule type="containsBlanks" dxfId="13" priority="47" stopIfTrue="1">
      <formula>LEN(TRIM(A43))=0</formula>
    </cfRule>
  </conditionalFormatting>
  <conditionalFormatting sqref="A40">
    <cfRule type="containsBlanks" dxfId="12" priority="46" stopIfTrue="1">
      <formula>LEN(TRIM(A40))=0</formula>
    </cfRule>
  </conditionalFormatting>
  <conditionalFormatting sqref="A42">
    <cfRule type="containsBlanks" dxfId="11" priority="45" stopIfTrue="1">
      <formula>LEN(TRIM(A42))=0</formula>
    </cfRule>
  </conditionalFormatting>
  <conditionalFormatting sqref="A42">
    <cfRule type="containsBlanks" dxfId="10" priority="44" stopIfTrue="1">
      <formula>LEN(TRIM(A42))=0</formula>
    </cfRule>
  </conditionalFormatting>
  <conditionalFormatting sqref="A39">
    <cfRule type="containsBlanks" dxfId="9" priority="39" stopIfTrue="1">
      <formula>LEN(TRIM(A39))=0</formula>
    </cfRule>
  </conditionalFormatting>
  <conditionalFormatting sqref="A38">
    <cfRule type="containsBlanks" dxfId="8" priority="38" stopIfTrue="1">
      <formula>LEN(TRIM(A38))=0</formula>
    </cfRule>
  </conditionalFormatting>
  <conditionalFormatting sqref="A41">
    <cfRule type="containsBlanks" dxfId="7" priority="34" stopIfTrue="1">
      <formula>LEN(TRIM(A41))=0</formula>
    </cfRule>
  </conditionalFormatting>
  <conditionalFormatting sqref="B43">
    <cfRule type="containsBlanks" dxfId="6" priority="29" stopIfTrue="1">
      <formula>LEN(TRIM(B43))=0</formula>
    </cfRule>
  </conditionalFormatting>
  <conditionalFormatting sqref="B42">
    <cfRule type="containsBlanks" dxfId="5" priority="28" stopIfTrue="1">
      <formula>LEN(TRIM(B42))=0</formula>
    </cfRule>
  </conditionalFormatting>
  <conditionalFormatting sqref="B40">
    <cfRule type="containsBlanks" dxfId="4" priority="27" stopIfTrue="1">
      <formula>LEN(TRIM(B40))=0</formula>
    </cfRule>
  </conditionalFormatting>
  <conditionalFormatting sqref="B38:B39">
    <cfRule type="containsBlanks" dxfId="3" priority="26" stopIfTrue="1">
      <formula>LEN(TRIM(B38))=0</formula>
    </cfRule>
  </conditionalFormatting>
  <conditionalFormatting sqref="B38:B39">
    <cfRule type="containsBlanks" dxfId="2" priority="25" stopIfTrue="1">
      <formula>LEN(TRIM(B38))=0</formula>
    </cfRule>
  </conditionalFormatting>
  <conditionalFormatting sqref="B38:B39">
    <cfRule type="containsBlanks" dxfId="1" priority="21" stopIfTrue="1">
      <formula>LEN(TRIM(B38))=0</formula>
    </cfRule>
  </conditionalFormatting>
  <conditionalFormatting sqref="B41">
    <cfRule type="containsBlanks" dxfId="0" priority="15" stopIfTrue="1">
      <formula>LEN(TRIM(B41))=0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2653-27F3-40B6-AE5A-357BBAF71F24}">
  <sheetPr codeName="Arkusz47">
    <tabColor theme="4" tint="0.59999389629810485"/>
  </sheetPr>
  <dimension ref="B5:D5"/>
  <sheetViews>
    <sheetView workbookViewId="0"/>
  </sheetViews>
  <sheetFormatPr defaultRowHeight="16" x14ac:dyDescent="0.35"/>
  <cols>
    <col min="1" max="1" width="8.796875" style="16"/>
    <col min="2" max="2" width="11.19921875" style="16" customWidth="1"/>
    <col min="3" max="16384" width="8.796875" style="16"/>
  </cols>
  <sheetData>
    <row r="5" spans="2:4" x14ac:dyDescent="0.35">
      <c r="B5" s="18" t="s">
        <v>958</v>
      </c>
      <c r="C5" s="494" t="s">
        <v>938</v>
      </c>
      <c r="D5" s="16" t="s">
        <v>959</v>
      </c>
    </row>
  </sheetData>
  <sheetProtection algorithmName="SHA-512" hashValue="RJWMivIDw/2OSfQYNpvJBu0l2rT0Yz0IXMgH6FoOzt2wU5oVCpjwF2zIFVigh/hL7BkgrlDS/CqTujRQwmu/rA==" saltValue="Es1gJ4REVU70lZuo5zpHmg==" spinCount="100000" sheet="1" objects="1" scenarios="1"/>
  <hyperlinks>
    <hyperlink ref="B5" location="IRRBB1!A1" display="IRRBB1" xr:uid="{5CB8ED18-6DE4-4722-80A8-67EF067AC010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F25C-6438-4BB9-85A3-CF6F4519ADD9}">
  <sheetPr codeName="Arkusz48"/>
  <dimension ref="B1:G20"/>
  <sheetViews>
    <sheetView workbookViewId="0">
      <selection activeCell="E18" sqref="E17:E18"/>
    </sheetView>
  </sheetViews>
  <sheetFormatPr defaultRowHeight="13" x14ac:dyDescent="0.3"/>
  <cols>
    <col min="1" max="2" width="8.796875" style="522"/>
    <col min="3" max="3" width="53.796875" style="522" customWidth="1"/>
    <col min="4" max="7" width="22.69921875" style="522" customWidth="1"/>
    <col min="8" max="16384" width="8.796875" style="522"/>
  </cols>
  <sheetData>
    <row r="1" spans="2:7" x14ac:dyDescent="0.3">
      <c r="D1" s="3" t="s">
        <v>1</v>
      </c>
    </row>
    <row r="2" spans="2:7" x14ac:dyDescent="0.3">
      <c r="D2" s="3"/>
    </row>
    <row r="3" spans="2:7" ht="21.5" customHeight="1" x14ac:dyDescent="0.3">
      <c r="B3" s="119" t="s">
        <v>960</v>
      </c>
      <c r="C3" s="119"/>
      <c r="D3" s="525"/>
    </row>
    <row r="4" spans="2:7" ht="15.5" x14ac:dyDescent="0.3">
      <c r="B4" s="526"/>
      <c r="C4" s="526"/>
      <c r="D4" s="131"/>
    </row>
    <row r="5" spans="2:7" x14ac:dyDescent="0.3">
      <c r="B5" s="724" t="s">
        <v>963</v>
      </c>
      <c r="C5" s="725"/>
      <c r="D5" s="290" t="s">
        <v>3</v>
      </c>
      <c r="E5" s="521" t="s">
        <v>4</v>
      </c>
      <c r="F5" s="521" t="s">
        <v>5</v>
      </c>
      <c r="G5" s="521" t="s">
        <v>6</v>
      </c>
    </row>
    <row r="6" spans="2:7" x14ac:dyDescent="0.3">
      <c r="B6" s="726"/>
      <c r="C6" s="727"/>
      <c r="D6" s="614" t="s">
        <v>961</v>
      </c>
      <c r="E6" s="615"/>
      <c r="F6" s="722" t="s">
        <v>962</v>
      </c>
      <c r="G6" s="723"/>
    </row>
    <row r="7" spans="2:7" x14ac:dyDescent="0.3">
      <c r="B7" s="728"/>
      <c r="C7" s="729"/>
      <c r="D7" s="528">
        <v>44742</v>
      </c>
      <c r="E7" s="43"/>
      <c r="F7" s="528">
        <v>44742</v>
      </c>
      <c r="G7" s="43"/>
    </row>
    <row r="8" spans="2:7" ht="14.5" x14ac:dyDescent="0.3">
      <c r="B8" s="535">
        <v>1</v>
      </c>
      <c r="C8" s="536" t="s">
        <v>964</v>
      </c>
      <c r="D8" s="538">
        <v>202237.34442646778</v>
      </c>
      <c r="E8" s="43"/>
      <c r="F8" s="539">
        <v>178410.58561008048</v>
      </c>
      <c r="G8" s="43"/>
    </row>
    <row r="9" spans="2:7" ht="14.5" x14ac:dyDescent="0.3">
      <c r="B9" s="346">
        <v>2</v>
      </c>
      <c r="C9" s="536" t="s">
        <v>965</v>
      </c>
      <c r="D9" s="538">
        <v>-437679.96554016846</v>
      </c>
      <c r="E9" s="43"/>
      <c r="F9" s="539">
        <v>-178402.69217115635</v>
      </c>
      <c r="G9" s="43"/>
    </row>
    <row r="10" spans="2:7" ht="14.5" x14ac:dyDescent="0.3">
      <c r="B10" s="346">
        <v>3</v>
      </c>
      <c r="C10" s="537" t="s">
        <v>966</v>
      </c>
      <c r="D10" s="538">
        <v>-215044.62512531035</v>
      </c>
      <c r="E10" s="43"/>
      <c r="F10" s="540"/>
      <c r="G10" s="540"/>
    </row>
    <row r="11" spans="2:7" ht="14.5" x14ac:dyDescent="0.3">
      <c r="B11" s="346">
        <v>4</v>
      </c>
      <c r="C11" s="537" t="s">
        <v>967</v>
      </c>
      <c r="D11" s="538">
        <v>146423.76940583513</v>
      </c>
      <c r="E11" s="43"/>
      <c r="F11" s="540"/>
      <c r="G11" s="540"/>
    </row>
    <row r="12" spans="2:7" ht="14.5" x14ac:dyDescent="0.3">
      <c r="B12" s="346">
        <v>5</v>
      </c>
      <c r="C12" s="537" t="s">
        <v>968</v>
      </c>
      <c r="D12" s="538">
        <v>200626.08156336698</v>
      </c>
      <c r="E12" s="43"/>
      <c r="F12" s="540"/>
      <c r="G12" s="540"/>
    </row>
    <row r="13" spans="2:7" ht="14.5" x14ac:dyDescent="0.3">
      <c r="B13" s="346">
        <v>6</v>
      </c>
      <c r="C13" s="520" t="s">
        <v>969</v>
      </c>
      <c r="D13" s="538">
        <v>-433115.69368833001</v>
      </c>
      <c r="E13" s="43"/>
      <c r="F13" s="540"/>
      <c r="G13" s="540"/>
    </row>
    <row r="14" spans="2:7" s="496" customFormat="1" x14ac:dyDescent="0.3">
      <c r="B14" s="529"/>
      <c r="C14" s="530"/>
      <c r="D14" s="531"/>
    </row>
    <row r="15" spans="2:7" s="496" customFormat="1" ht="39" customHeight="1" x14ac:dyDescent="0.3">
      <c r="B15" s="541" t="s">
        <v>970</v>
      </c>
      <c r="C15" s="730" t="s">
        <v>971</v>
      </c>
      <c r="D15" s="730"/>
      <c r="E15" s="730"/>
      <c r="F15" s="730"/>
      <c r="G15" s="730"/>
    </row>
    <row r="16" spans="2:7" s="496" customFormat="1" x14ac:dyDescent="0.3">
      <c r="B16" s="529"/>
      <c r="C16" s="530"/>
      <c r="D16" s="531"/>
    </row>
    <row r="17" spans="2:4" s="496" customFormat="1" x14ac:dyDescent="0.3">
      <c r="B17" s="529"/>
      <c r="C17" s="527"/>
      <c r="D17" s="531"/>
    </row>
    <row r="18" spans="2:4" s="496" customFormat="1" x14ac:dyDescent="0.3">
      <c r="B18" s="529"/>
      <c r="C18" s="532"/>
      <c r="D18" s="533"/>
    </row>
    <row r="19" spans="2:4" s="496" customFormat="1" x14ac:dyDescent="0.3">
      <c r="B19" s="534"/>
    </row>
    <row r="20" spans="2:4" s="496" customFormat="1" x14ac:dyDescent="0.3"/>
  </sheetData>
  <sheetProtection algorithmName="SHA-512" hashValue="W5fpCrBuWZwEFQa9IGcX70vPCevk2b/hEpZSRaD9lJszJoYylRA0twDqNw/SJE7pKptuRcZR0tc+PEKTfErzlA==" saltValue="m9ncKBkScNSrER2faN11ZQ==" spinCount="100000" sheet="1" objects="1" scenarios="1"/>
  <mergeCells count="4">
    <mergeCell ref="D6:E6"/>
    <mergeCell ref="F6:G6"/>
    <mergeCell ref="B5:C7"/>
    <mergeCell ref="C15:G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BFE9-28F6-4789-9977-37CBDE272934}">
  <sheetPr codeName="Arkusz5">
    <tabColor theme="4" tint="0.59999389629810485"/>
  </sheetPr>
  <dimension ref="B2:D4"/>
  <sheetViews>
    <sheetView workbookViewId="0">
      <selection activeCell="K21" sqref="K21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158</v>
      </c>
      <c r="C2" s="17" t="s">
        <v>58</v>
      </c>
      <c r="D2" s="16" t="s">
        <v>156</v>
      </c>
    </row>
    <row r="4" spans="2:4" x14ac:dyDescent="0.35">
      <c r="B4" s="18" t="s">
        <v>159</v>
      </c>
      <c r="C4" s="17" t="s">
        <v>58</v>
      </c>
      <c r="D4" s="16" t="s">
        <v>157</v>
      </c>
    </row>
  </sheetData>
  <sheetProtection algorithmName="SHA-512" hashValue="0ijuZPj+NDjwD6LMd1QvHJsXycS7hsAH1M0gN844Q9GUOeqHc3tJFJDcB4cXSJLYNRvzcr4M2xwSiYP2cqkBHg==" saltValue="f/G8MRcxQ/8AYL3uIJph5w==" spinCount="100000" sheet="1" objects="1" scenarios="1"/>
  <hyperlinks>
    <hyperlink ref="B2" location="'CC1'!A1" display="EU CC1" xr:uid="{0241FDDE-EE5B-4A81-8D5A-06958EBD8C71}"/>
    <hyperlink ref="B4" location="'CC2'!A1" display="EU CC@" xr:uid="{E01770F6-58E6-4339-9810-0C8875F0F81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3720-AA2B-4AFA-B551-7400905EE755}">
  <sheetPr codeName="Arkusz6"/>
  <dimension ref="A3:H126"/>
  <sheetViews>
    <sheetView workbookViewId="0">
      <selection activeCell="F20" sqref="F20"/>
    </sheetView>
  </sheetViews>
  <sheetFormatPr defaultColWidth="9.8984375" defaultRowHeight="13.5" x14ac:dyDescent="0.35"/>
  <cols>
    <col min="1" max="1" width="6.8984375" style="1" customWidth="1"/>
    <col min="2" max="2" width="9.8984375" style="1"/>
    <col min="3" max="3" width="88.69921875" style="1" customWidth="1"/>
    <col min="4" max="4" width="22.5" style="1" customWidth="1"/>
    <col min="5" max="16384" width="9.8984375" style="1"/>
  </cols>
  <sheetData>
    <row r="3" spans="2:8" ht="15.5" x14ac:dyDescent="0.35">
      <c r="B3" s="15" t="s">
        <v>160</v>
      </c>
      <c r="C3" s="51"/>
      <c r="D3" s="52"/>
    </row>
    <row r="4" spans="2:8" ht="18.5" x14ac:dyDescent="0.45">
      <c r="B4" s="53"/>
      <c r="D4" s="3" t="s">
        <v>1</v>
      </c>
    </row>
    <row r="5" spans="2:8" ht="18.5" x14ac:dyDescent="0.45">
      <c r="B5" s="53"/>
      <c r="D5" s="3" t="s">
        <v>2</v>
      </c>
    </row>
    <row r="6" spans="2:8" x14ac:dyDescent="0.35">
      <c r="B6" s="24"/>
      <c r="C6" s="24"/>
      <c r="D6" s="341"/>
    </row>
    <row r="7" spans="2:8" x14ac:dyDescent="0.35">
      <c r="B7" s="24"/>
      <c r="C7" s="24"/>
      <c r="D7" s="341" t="s">
        <v>161</v>
      </c>
    </row>
    <row r="8" spans="2:8" x14ac:dyDescent="0.35">
      <c r="B8" s="565" t="s">
        <v>162</v>
      </c>
      <c r="C8" s="566"/>
      <c r="D8" s="567"/>
    </row>
    <row r="9" spans="2:8" x14ac:dyDescent="0.35">
      <c r="B9" s="219">
        <v>1</v>
      </c>
      <c r="C9" s="358" t="s">
        <v>163</v>
      </c>
      <c r="D9" s="359">
        <v>2360619.0305699995</v>
      </c>
    </row>
    <row r="10" spans="2:8" x14ac:dyDescent="0.35">
      <c r="B10" s="219">
        <v>2</v>
      </c>
      <c r="C10" s="358" t="s">
        <v>164</v>
      </c>
      <c r="D10" s="359"/>
    </row>
    <row r="11" spans="2:8" x14ac:dyDescent="0.35">
      <c r="B11" s="219">
        <v>3</v>
      </c>
      <c r="C11" s="358" t="s">
        <v>165</v>
      </c>
      <c r="D11" s="359">
        <v>3451838.3467899999</v>
      </c>
      <c r="H11" s="54"/>
    </row>
    <row r="12" spans="2:8" x14ac:dyDescent="0.35">
      <c r="B12" s="219" t="s">
        <v>166</v>
      </c>
      <c r="C12" s="358" t="s">
        <v>167</v>
      </c>
      <c r="D12" s="359">
        <v>228902.27218999999</v>
      </c>
    </row>
    <row r="13" spans="2:8" ht="26" x14ac:dyDescent="0.35">
      <c r="B13" s="219">
        <v>4</v>
      </c>
      <c r="C13" s="358" t="s">
        <v>168</v>
      </c>
      <c r="D13" s="359"/>
    </row>
    <row r="14" spans="2:8" x14ac:dyDescent="0.35">
      <c r="B14" s="219">
        <v>5</v>
      </c>
      <c r="C14" s="358" t="s">
        <v>169</v>
      </c>
      <c r="D14" s="359"/>
    </row>
    <row r="15" spans="2:8" ht="26" x14ac:dyDescent="0.35">
      <c r="B15" s="219" t="s">
        <v>170</v>
      </c>
      <c r="C15" s="358" t="s">
        <v>171</v>
      </c>
      <c r="D15" s="359"/>
    </row>
    <row r="16" spans="2:8" x14ac:dyDescent="0.35">
      <c r="B16" s="360">
        <v>6</v>
      </c>
      <c r="C16" s="361" t="s">
        <v>172</v>
      </c>
      <c r="D16" s="362">
        <v>6041359.6493599992</v>
      </c>
    </row>
    <row r="17" spans="2:4" x14ac:dyDescent="0.35">
      <c r="B17" s="562" t="s">
        <v>173</v>
      </c>
      <c r="C17" s="563"/>
      <c r="D17" s="564"/>
    </row>
    <row r="18" spans="2:4" x14ac:dyDescent="0.35">
      <c r="B18" s="219">
        <v>7</v>
      </c>
      <c r="C18" s="40" t="s">
        <v>174</v>
      </c>
      <c r="D18" s="359">
        <v>-19557.445231649999</v>
      </c>
    </row>
    <row r="19" spans="2:4" ht="26" x14ac:dyDescent="0.35">
      <c r="B19" s="219">
        <v>8</v>
      </c>
      <c r="C19" s="40" t="s">
        <v>175</v>
      </c>
      <c r="D19" s="359">
        <v>-397895.60699</v>
      </c>
    </row>
    <row r="20" spans="2:4" x14ac:dyDescent="0.35">
      <c r="B20" s="219">
        <v>9</v>
      </c>
      <c r="C20" s="40" t="s">
        <v>176</v>
      </c>
      <c r="D20" s="359"/>
    </row>
    <row r="21" spans="2:4" ht="52" x14ac:dyDescent="0.35">
      <c r="B21" s="219">
        <v>10</v>
      </c>
      <c r="C21" s="40" t="s">
        <v>177</v>
      </c>
      <c r="D21" s="359"/>
    </row>
    <row r="22" spans="2:4" ht="39" x14ac:dyDescent="0.35">
      <c r="B22" s="219">
        <v>11</v>
      </c>
      <c r="C22" s="40" t="s">
        <v>178</v>
      </c>
      <c r="D22" s="359">
        <v>456781.07167000003</v>
      </c>
    </row>
    <row r="23" spans="2:4" x14ac:dyDescent="0.35">
      <c r="B23" s="219">
        <v>12</v>
      </c>
      <c r="C23" s="40" t="s">
        <v>179</v>
      </c>
      <c r="D23" s="359">
        <v>-186000.07643222599</v>
      </c>
    </row>
    <row r="24" spans="2:4" x14ac:dyDescent="0.35">
      <c r="B24" s="219">
        <v>13</v>
      </c>
      <c r="C24" s="40" t="s">
        <v>180</v>
      </c>
      <c r="D24" s="359"/>
    </row>
    <row r="25" spans="2:4" ht="26" x14ac:dyDescent="0.35">
      <c r="B25" s="219">
        <v>14</v>
      </c>
      <c r="C25" s="40" t="s">
        <v>181</v>
      </c>
      <c r="D25" s="359"/>
    </row>
    <row r="26" spans="2:4" x14ac:dyDescent="0.35">
      <c r="B26" s="219">
        <v>15</v>
      </c>
      <c r="C26" s="40" t="s">
        <v>182</v>
      </c>
      <c r="D26" s="359"/>
    </row>
    <row r="27" spans="2:4" ht="26" x14ac:dyDescent="0.35">
      <c r="B27" s="219">
        <v>16</v>
      </c>
      <c r="C27" s="40" t="s">
        <v>183</v>
      </c>
      <c r="D27" s="359">
        <v>-18900.054620000003</v>
      </c>
    </row>
    <row r="28" spans="2:4" ht="39" x14ac:dyDescent="0.35">
      <c r="B28" s="219">
        <v>17</v>
      </c>
      <c r="C28" s="40" t="s">
        <v>184</v>
      </c>
      <c r="D28" s="359"/>
    </row>
    <row r="29" spans="2:4" ht="52" x14ac:dyDescent="0.35">
      <c r="B29" s="219">
        <v>18</v>
      </c>
      <c r="C29" s="40" t="s">
        <v>185</v>
      </c>
      <c r="D29" s="359"/>
    </row>
    <row r="30" spans="2:4" ht="52" x14ac:dyDescent="0.35">
      <c r="B30" s="219">
        <v>19</v>
      </c>
      <c r="C30" s="40" t="s">
        <v>186</v>
      </c>
      <c r="D30" s="359"/>
    </row>
    <row r="31" spans="2:4" x14ac:dyDescent="0.35">
      <c r="B31" s="219">
        <v>20</v>
      </c>
      <c r="C31" s="40" t="s">
        <v>176</v>
      </c>
      <c r="D31" s="359"/>
    </row>
    <row r="32" spans="2:4" ht="26" x14ac:dyDescent="0.35">
      <c r="B32" s="219" t="s">
        <v>187</v>
      </c>
      <c r="C32" s="40" t="s">
        <v>188</v>
      </c>
      <c r="D32" s="359"/>
    </row>
    <row r="33" spans="2:6" x14ac:dyDescent="0.35">
      <c r="B33" s="219" t="s">
        <v>189</v>
      </c>
      <c r="C33" s="40" t="s">
        <v>190</v>
      </c>
      <c r="D33" s="359"/>
    </row>
    <row r="34" spans="2:6" x14ac:dyDescent="0.35">
      <c r="B34" s="219" t="s">
        <v>191</v>
      </c>
      <c r="C34" s="354" t="s">
        <v>192</v>
      </c>
      <c r="D34" s="359"/>
    </row>
    <row r="35" spans="2:6" x14ac:dyDescent="0.35">
      <c r="B35" s="219" t="s">
        <v>193</v>
      </c>
      <c r="C35" s="40" t="s">
        <v>194</v>
      </c>
      <c r="D35" s="359"/>
    </row>
    <row r="36" spans="2:6" ht="39" x14ac:dyDescent="0.35">
      <c r="B36" s="219">
        <v>21</v>
      </c>
      <c r="C36" s="40" t="s">
        <v>775</v>
      </c>
      <c r="D36" s="359">
        <v>-71235.344439919689</v>
      </c>
    </row>
    <row r="37" spans="2:6" x14ac:dyDescent="0.35">
      <c r="B37" s="219">
        <v>22</v>
      </c>
      <c r="C37" s="40" t="s">
        <v>195</v>
      </c>
      <c r="D37" s="359"/>
    </row>
    <row r="38" spans="2:6" ht="39" x14ac:dyDescent="0.35">
      <c r="B38" s="219">
        <v>23</v>
      </c>
      <c r="C38" s="40" t="s">
        <v>196</v>
      </c>
      <c r="D38" s="359"/>
    </row>
    <row r="39" spans="2:6" x14ac:dyDescent="0.35">
      <c r="B39" s="219">
        <v>24</v>
      </c>
      <c r="C39" s="40" t="s">
        <v>176</v>
      </c>
      <c r="D39" s="359"/>
    </row>
    <row r="40" spans="2:6" x14ac:dyDescent="0.35">
      <c r="B40" s="219">
        <v>25</v>
      </c>
      <c r="C40" s="40" t="s">
        <v>197</v>
      </c>
      <c r="D40" s="359"/>
    </row>
    <row r="41" spans="2:6" x14ac:dyDescent="0.35">
      <c r="B41" s="219" t="s">
        <v>198</v>
      </c>
      <c r="C41" s="40" t="s">
        <v>199</v>
      </c>
      <c r="D41" s="359">
        <v>-262601.71841000498</v>
      </c>
    </row>
    <row r="42" spans="2:6" ht="52" x14ac:dyDescent="0.35">
      <c r="B42" s="219" t="s">
        <v>200</v>
      </c>
      <c r="C42" s="40" t="s">
        <v>201</v>
      </c>
      <c r="D42" s="359"/>
    </row>
    <row r="43" spans="2:6" x14ac:dyDescent="0.35">
      <c r="B43" s="219">
        <v>26</v>
      </c>
      <c r="C43" s="40" t="s">
        <v>176</v>
      </c>
      <c r="D43" s="359"/>
    </row>
    <row r="44" spans="2:6" ht="26" x14ac:dyDescent="0.35">
      <c r="B44" s="219">
        <v>27</v>
      </c>
      <c r="C44" s="40" t="s">
        <v>776</v>
      </c>
      <c r="D44" s="359"/>
      <c r="E44" s="55"/>
    </row>
    <row r="45" spans="2:6" ht="14.5" x14ac:dyDescent="0.35">
      <c r="B45" s="219" t="s">
        <v>202</v>
      </c>
      <c r="C45" s="40" t="s">
        <v>777</v>
      </c>
      <c r="D45" s="359">
        <v>498131.56789626234</v>
      </c>
      <c r="E45" s="55"/>
    </row>
    <row r="46" spans="2:6" x14ac:dyDescent="0.35">
      <c r="B46" s="219">
        <v>28</v>
      </c>
      <c r="C46" s="363" t="s">
        <v>203</v>
      </c>
      <c r="D46" s="359">
        <v>-1277.6065575383307</v>
      </c>
    </row>
    <row r="47" spans="2:6" x14ac:dyDescent="0.35">
      <c r="B47" s="219">
        <v>29</v>
      </c>
      <c r="C47" s="363" t="s">
        <v>67</v>
      </c>
      <c r="D47" s="362">
        <v>6040082.0428024605</v>
      </c>
      <c r="F47" s="412"/>
    </row>
    <row r="48" spans="2:6" x14ac:dyDescent="0.35">
      <c r="B48" s="562" t="s">
        <v>204</v>
      </c>
      <c r="C48" s="563"/>
      <c r="D48" s="564"/>
    </row>
    <row r="49" spans="2:4" x14ac:dyDescent="0.35">
      <c r="B49" s="219">
        <v>30</v>
      </c>
      <c r="C49" s="40" t="s">
        <v>205</v>
      </c>
      <c r="D49" s="364"/>
    </row>
    <row r="50" spans="2:4" ht="26" x14ac:dyDescent="0.35">
      <c r="B50" s="219">
        <v>31</v>
      </c>
      <c r="C50" s="40" t="s">
        <v>206</v>
      </c>
      <c r="D50" s="364"/>
    </row>
    <row r="51" spans="2:4" ht="26" x14ac:dyDescent="0.35">
      <c r="B51" s="219">
        <v>32</v>
      </c>
      <c r="C51" s="40" t="s">
        <v>207</v>
      </c>
      <c r="D51" s="364"/>
    </row>
    <row r="52" spans="2:4" ht="26" x14ac:dyDescent="0.35">
      <c r="B52" s="219">
        <v>33</v>
      </c>
      <c r="C52" s="40" t="s">
        <v>208</v>
      </c>
      <c r="D52" s="364"/>
    </row>
    <row r="53" spans="2:4" s="56" customFormat="1" ht="26" x14ac:dyDescent="0.35">
      <c r="B53" s="219" t="s">
        <v>209</v>
      </c>
      <c r="C53" s="40" t="s">
        <v>210</v>
      </c>
      <c r="D53" s="364"/>
    </row>
    <row r="54" spans="2:4" s="56" customFormat="1" ht="26" x14ac:dyDescent="0.35">
      <c r="B54" s="219" t="s">
        <v>211</v>
      </c>
      <c r="C54" s="40" t="s">
        <v>212</v>
      </c>
      <c r="D54" s="364"/>
    </row>
    <row r="55" spans="2:4" ht="39" x14ac:dyDescent="0.35">
      <c r="B55" s="219">
        <v>34</v>
      </c>
      <c r="C55" s="40" t="s">
        <v>213</v>
      </c>
      <c r="D55" s="364"/>
    </row>
    <row r="56" spans="2:4" x14ac:dyDescent="0.35">
      <c r="B56" s="219">
        <v>35</v>
      </c>
      <c r="C56" s="40" t="s">
        <v>214</v>
      </c>
      <c r="D56" s="364"/>
    </row>
    <row r="57" spans="2:4" x14ac:dyDescent="0.35">
      <c r="B57" s="360">
        <v>36</v>
      </c>
      <c r="C57" s="363" t="s">
        <v>215</v>
      </c>
      <c r="D57" s="337"/>
    </row>
    <row r="58" spans="2:4" x14ac:dyDescent="0.35">
      <c r="B58" s="562" t="s">
        <v>216</v>
      </c>
      <c r="C58" s="563"/>
      <c r="D58" s="564"/>
    </row>
    <row r="59" spans="2:4" ht="26" x14ac:dyDescent="0.35">
      <c r="B59" s="219">
        <v>37</v>
      </c>
      <c r="C59" s="40" t="s">
        <v>217</v>
      </c>
      <c r="D59" s="364"/>
    </row>
    <row r="60" spans="2:4" ht="39" x14ac:dyDescent="0.35">
      <c r="B60" s="219">
        <v>38</v>
      </c>
      <c r="C60" s="40" t="s">
        <v>218</v>
      </c>
      <c r="D60" s="364"/>
    </row>
    <row r="61" spans="2:4" ht="52" x14ac:dyDescent="0.35">
      <c r="B61" s="219">
        <v>39</v>
      </c>
      <c r="C61" s="40" t="s">
        <v>219</v>
      </c>
      <c r="D61" s="364"/>
    </row>
    <row r="62" spans="2:4" ht="39" x14ac:dyDescent="0.35">
      <c r="B62" s="219">
        <v>40</v>
      </c>
      <c r="C62" s="40" t="s">
        <v>220</v>
      </c>
      <c r="D62" s="364"/>
    </row>
    <row r="63" spans="2:4" x14ac:dyDescent="0.35">
      <c r="B63" s="219">
        <v>41</v>
      </c>
      <c r="C63" s="40" t="s">
        <v>176</v>
      </c>
      <c r="D63" s="364"/>
    </row>
    <row r="64" spans="2:4" ht="26" x14ac:dyDescent="0.35">
      <c r="B64" s="219">
        <v>42</v>
      </c>
      <c r="C64" s="40" t="s">
        <v>778</v>
      </c>
      <c r="D64" s="364"/>
    </row>
    <row r="65" spans="1:4" x14ac:dyDescent="0.35">
      <c r="B65" s="219" t="s">
        <v>221</v>
      </c>
      <c r="C65" s="40" t="s">
        <v>222</v>
      </c>
      <c r="D65" s="364"/>
    </row>
    <row r="66" spans="1:4" x14ac:dyDescent="0.35">
      <c r="B66" s="360">
        <v>43</v>
      </c>
      <c r="C66" s="363" t="s">
        <v>223</v>
      </c>
      <c r="D66" s="337"/>
    </row>
    <row r="67" spans="1:4" x14ac:dyDescent="0.35">
      <c r="B67" s="360">
        <v>44</v>
      </c>
      <c r="C67" s="363" t="s">
        <v>224</v>
      </c>
      <c r="D67" s="337"/>
    </row>
    <row r="68" spans="1:4" x14ac:dyDescent="0.35">
      <c r="B68" s="365">
        <v>45</v>
      </c>
      <c r="C68" s="366" t="s">
        <v>225</v>
      </c>
      <c r="D68" s="367">
        <v>6040082.0428024605</v>
      </c>
    </row>
    <row r="69" spans="1:4" x14ac:dyDescent="0.35">
      <c r="B69" s="568" t="s">
        <v>226</v>
      </c>
      <c r="C69" s="569"/>
      <c r="D69" s="570"/>
    </row>
    <row r="70" spans="1:4" x14ac:dyDescent="0.35">
      <c r="B70" s="219">
        <v>46</v>
      </c>
      <c r="C70" s="40" t="s">
        <v>205</v>
      </c>
      <c r="D70" s="359">
        <v>1530000</v>
      </c>
    </row>
    <row r="71" spans="1:4" ht="26" x14ac:dyDescent="0.35">
      <c r="B71" s="219">
        <v>47</v>
      </c>
      <c r="C71" s="40" t="s">
        <v>227</v>
      </c>
      <c r="D71" s="364"/>
    </row>
    <row r="72" spans="1:4" s="56" customFormat="1" ht="26" x14ac:dyDescent="0.35">
      <c r="A72" s="57"/>
      <c r="B72" s="219" t="s">
        <v>228</v>
      </c>
      <c r="C72" s="40" t="s">
        <v>229</v>
      </c>
      <c r="D72" s="364"/>
    </row>
    <row r="73" spans="1:4" s="56" customFormat="1" ht="26" x14ac:dyDescent="0.35">
      <c r="A73" s="57"/>
      <c r="B73" s="219" t="s">
        <v>230</v>
      </c>
      <c r="C73" s="40" t="s">
        <v>231</v>
      </c>
      <c r="D73" s="364"/>
    </row>
    <row r="74" spans="1:4" ht="39" x14ac:dyDescent="0.35">
      <c r="B74" s="219">
        <v>48</v>
      </c>
      <c r="C74" s="40" t="s">
        <v>232</v>
      </c>
      <c r="D74" s="364"/>
    </row>
    <row r="75" spans="1:4" x14ac:dyDescent="0.35">
      <c r="B75" s="219">
        <v>49</v>
      </c>
      <c r="C75" s="40" t="s">
        <v>233</v>
      </c>
      <c r="D75" s="364"/>
    </row>
    <row r="76" spans="1:4" x14ac:dyDescent="0.35">
      <c r="B76" s="219">
        <v>50</v>
      </c>
      <c r="C76" s="40" t="s">
        <v>234</v>
      </c>
      <c r="D76" s="364"/>
    </row>
    <row r="77" spans="1:4" x14ac:dyDescent="0.35">
      <c r="B77" s="365">
        <v>51</v>
      </c>
      <c r="C77" s="366" t="s">
        <v>235</v>
      </c>
      <c r="D77" s="368">
        <v>1530000</v>
      </c>
    </row>
    <row r="78" spans="1:4" x14ac:dyDescent="0.35">
      <c r="B78" s="562" t="s">
        <v>236</v>
      </c>
      <c r="C78" s="563"/>
      <c r="D78" s="564"/>
    </row>
    <row r="79" spans="1:4" ht="26" x14ac:dyDescent="0.35">
      <c r="B79" s="219">
        <v>52</v>
      </c>
      <c r="C79" s="40" t="s">
        <v>237</v>
      </c>
      <c r="D79" s="364"/>
    </row>
    <row r="80" spans="1:4" ht="52" x14ac:dyDescent="0.35">
      <c r="B80" s="219">
        <v>53</v>
      </c>
      <c r="C80" s="40" t="s">
        <v>238</v>
      </c>
      <c r="D80" s="364"/>
    </row>
    <row r="81" spans="2:4" ht="52" x14ac:dyDescent="0.35">
      <c r="B81" s="219">
        <v>54</v>
      </c>
      <c r="C81" s="40" t="s">
        <v>239</v>
      </c>
      <c r="D81" s="364"/>
    </row>
    <row r="82" spans="2:4" x14ac:dyDescent="0.35">
      <c r="B82" s="219" t="s">
        <v>240</v>
      </c>
      <c r="C82" s="40" t="s">
        <v>176</v>
      </c>
      <c r="D82" s="364"/>
    </row>
    <row r="83" spans="2:4" ht="52" x14ac:dyDescent="0.35">
      <c r="B83" s="219">
        <v>55</v>
      </c>
      <c r="C83" s="40" t="s">
        <v>241</v>
      </c>
      <c r="D83" s="364"/>
    </row>
    <row r="84" spans="2:4" x14ac:dyDescent="0.35">
      <c r="B84" s="219">
        <v>56</v>
      </c>
      <c r="C84" s="40" t="s">
        <v>176</v>
      </c>
      <c r="D84" s="364"/>
    </row>
    <row r="85" spans="2:4" ht="26" x14ac:dyDescent="0.35">
      <c r="B85" s="219" t="s">
        <v>779</v>
      </c>
      <c r="C85" s="354" t="s">
        <v>242</v>
      </c>
      <c r="D85" s="337"/>
    </row>
    <row r="86" spans="2:4" x14ac:dyDescent="0.35">
      <c r="B86" s="219" t="s">
        <v>243</v>
      </c>
      <c r="C86" s="354" t="s">
        <v>244</v>
      </c>
      <c r="D86" s="337"/>
    </row>
    <row r="87" spans="2:4" x14ac:dyDescent="0.35">
      <c r="B87" s="360">
        <v>57</v>
      </c>
      <c r="C87" s="342" t="s">
        <v>244</v>
      </c>
      <c r="D87" s="337">
        <f>SUM(D79:D86)</f>
        <v>0</v>
      </c>
    </row>
    <row r="88" spans="2:4" x14ac:dyDescent="0.35">
      <c r="B88" s="357">
        <v>58</v>
      </c>
      <c r="C88" s="50" t="s">
        <v>245</v>
      </c>
      <c r="D88" s="369">
        <v>1530000</v>
      </c>
    </row>
    <row r="89" spans="2:4" x14ac:dyDescent="0.35">
      <c r="B89" s="357">
        <v>59</v>
      </c>
      <c r="C89" s="50" t="s">
        <v>246</v>
      </c>
      <c r="D89" s="369">
        <v>7570082.0428024614</v>
      </c>
    </row>
    <row r="90" spans="2:4" x14ac:dyDescent="0.35">
      <c r="B90" s="357">
        <v>60</v>
      </c>
      <c r="C90" s="50" t="s">
        <v>41</v>
      </c>
      <c r="D90" s="369">
        <v>49819699.973227806</v>
      </c>
    </row>
    <row r="91" spans="2:4" x14ac:dyDescent="0.35">
      <c r="B91" s="571" t="s">
        <v>247</v>
      </c>
      <c r="C91" s="572"/>
      <c r="D91" s="572"/>
    </row>
    <row r="92" spans="2:4" x14ac:dyDescent="0.35">
      <c r="B92" s="219">
        <v>61</v>
      </c>
      <c r="C92" s="40" t="s">
        <v>248</v>
      </c>
      <c r="D92" s="414">
        <v>0.12123882813522142</v>
      </c>
    </row>
    <row r="93" spans="2:4" x14ac:dyDescent="0.35">
      <c r="B93" s="219">
        <v>62</v>
      </c>
      <c r="C93" s="40" t="s">
        <v>249</v>
      </c>
      <c r="D93" s="414">
        <v>0.12123882813522142</v>
      </c>
    </row>
    <row r="94" spans="2:4" x14ac:dyDescent="0.35">
      <c r="B94" s="219">
        <v>63</v>
      </c>
      <c r="C94" s="40" t="s">
        <v>250</v>
      </c>
      <c r="D94" s="414">
        <v>0.15194957109076299</v>
      </c>
    </row>
    <row r="95" spans="2:4" ht="14.65" customHeight="1" x14ac:dyDescent="0.35">
      <c r="B95" s="219">
        <v>64</v>
      </c>
      <c r="C95" s="40" t="s">
        <v>251</v>
      </c>
      <c r="D95" s="414">
        <v>8.8100000000000012E-2</v>
      </c>
    </row>
    <row r="96" spans="2:4" ht="17.649999999999999" customHeight="1" x14ac:dyDescent="0.35">
      <c r="B96" s="219">
        <v>65</v>
      </c>
      <c r="C96" s="354" t="s">
        <v>252</v>
      </c>
      <c r="D96" s="414">
        <v>2.5000000000000001E-2</v>
      </c>
    </row>
    <row r="97" spans="2:4" x14ac:dyDescent="0.35">
      <c r="B97" s="219">
        <v>66</v>
      </c>
      <c r="C97" s="354" t="s">
        <v>253</v>
      </c>
      <c r="D97" s="414">
        <v>0</v>
      </c>
    </row>
    <row r="98" spans="2:4" x14ac:dyDescent="0.35">
      <c r="B98" s="219">
        <v>67</v>
      </c>
      <c r="C98" s="354" t="s">
        <v>254</v>
      </c>
      <c r="D98" s="414">
        <v>0</v>
      </c>
    </row>
    <row r="99" spans="2:4" ht="26" x14ac:dyDescent="0.35">
      <c r="B99" s="219" t="s">
        <v>255</v>
      </c>
      <c r="C99" s="40" t="s">
        <v>256</v>
      </c>
      <c r="D99" s="414">
        <v>2.5000000000000001E-3</v>
      </c>
    </row>
    <row r="100" spans="2:4" ht="26" x14ac:dyDescent="0.35">
      <c r="B100" s="219" t="s">
        <v>257</v>
      </c>
      <c r="C100" s="40" t="s">
        <v>258</v>
      </c>
      <c r="D100" s="414">
        <v>0</v>
      </c>
    </row>
    <row r="101" spans="2:4" ht="26" x14ac:dyDescent="0.35">
      <c r="B101" s="357">
        <v>68</v>
      </c>
      <c r="C101" s="370" t="s">
        <v>259</v>
      </c>
      <c r="D101" s="413">
        <v>4.0338828135221425E-2</v>
      </c>
    </row>
    <row r="102" spans="2:4" x14ac:dyDescent="0.35">
      <c r="B102" s="571" t="s">
        <v>260</v>
      </c>
      <c r="C102" s="572"/>
      <c r="D102" s="572"/>
    </row>
    <row r="103" spans="2:4" x14ac:dyDescent="0.35">
      <c r="B103" s="219">
        <v>69</v>
      </c>
      <c r="C103" s="48" t="s">
        <v>780</v>
      </c>
      <c r="D103" s="364"/>
    </row>
    <row r="104" spans="2:4" x14ac:dyDescent="0.35">
      <c r="B104" s="219">
        <v>70</v>
      </c>
      <c r="C104" s="48" t="s">
        <v>780</v>
      </c>
      <c r="D104" s="364"/>
    </row>
    <row r="105" spans="2:4" x14ac:dyDescent="0.35">
      <c r="B105" s="219">
        <v>71</v>
      </c>
      <c r="C105" s="48" t="s">
        <v>780</v>
      </c>
      <c r="D105" s="364"/>
    </row>
    <row r="106" spans="2:4" x14ac:dyDescent="0.35">
      <c r="B106" s="571" t="s">
        <v>261</v>
      </c>
      <c r="C106" s="572"/>
      <c r="D106" s="573"/>
    </row>
    <row r="107" spans="2:4" x14ac:dyDescent="0.35">
      <c r="B107" s="577">
        <v>72</v>
      </c>
      <c r="C107" s="580" t="s">
        <v>781</v>
      </c>
      <c r="D107" s="583">
        <v>241837.10756603259</v>
      </c>
    </row>
    <row r="108" spans="2:4" x14ac:dyDescent="0.35">
      <c r="B108" s="578"/>
      <c r="C108" s="581"/>
      <c r="D108" s="584"/>
    </row>
    <row r="109" spans="2:4" x14ac:dyDescent="0.35">
      <c r="B109" s="579"/>
      <c r="C109" s="582"/>
      <c r="D109" s="585"/>
    </row>
    <row r="110" spans="2:4" ht="39" x14ac:dyDescent="0.35">
      <c r="B110" s="219">
        <v>73</v>
      </c>
      <c r="C110" s="40" t="s">
        <v>262</v>
      </c>
      <c r="D110" s="364"/>
    </row>
    <row r="111" spans="2:4" x14ac:dyDescent="0.35">
      <c r="B111" s="219">
        <v>74</v>
      </c>
      <c r="C111" s="40" t="s">
        <v>176</v>
      </c>
      <c r="D111" s="364"/>
    </row>
    <row r="112" spans="2:4" ht="39" x14ac:dyDescent="0.35">
      <c r="B112" s="219">
        <v>75</v>
      </c>
      <c r="C112" s="40" t="s">
        <v>782</v>
      </c>
      <c r="D112" s="359">
        <v>641736.96530367003</v>
      </c>
    </row>
    <row r="113" spans="2:4" x14ac:dyDescent="0.35">
      <c r="B113" s="571" t="s">
        <v>263</v>
      </c>
      <c r="C113" s="572"/>
      <c r="D113" s="573"/>
    </row>
    <row r="114" spans="2:4" ht="26" x14ac:dyDescent="0.35">
      <c r="B114" s="219">
        <v>76</v>
      </c>
      <c r="C114" s="40" t="s">
        <v>264</v>
      </c>
      <c r="D114" s="364"/>
    </row>
    <row r="115" spans="2:4" ht="26" x14ac:dyDescent="0.35">
      <c r="B115" s="219">
        <v>77</v>
      </c>
      <c r="C115" s="40" t="s">
        <v>265</v>
      </c>
      <c r="D115" s="364"/>
    </row>
    <row r="116" spans="2:4" ht="26" x14ac:dyDescent="0.35">
      <c r="B116" s="219">
        <v>78</v>
      </c>
      <c r="C116" s="40" t="s">
        <v>266</v>
      </c>
      <c r="D116" s="364"/>
    </row>
    <row r="117" spans="2:4" ht="23.25" customHeight="1" x14ac:dyDescent="0.35">
      <c r="B117" s="219">
        <v>79</v>
      </c>
      <c r="C117" s="40" t="s">
        <v>267</v>
      </c>
      <c r="D117" s="364"/>
    </row>
    <row r="118" spans="2:4" ht="30.5" customHeight="1" x14ac:dyDescent="0.35">
      <c r="B118" s="574" t="s">
        <v>268</v>
      </c>
      <c r="C118" s="575"/>
      <c r="D118" s="576"/>
    </row>
    <row r="119" spans="2:4" ht="26" x14ac:dyDescent="0.35">
      <c r="B119" s="219">
        <v>80</v>
      </c>
      <c r="C119" s="40" t="s">
        <v>269</v>
      </c>
      <c r="D119" s="40"/>
    </row>
    <row r="120" spans="2:4" ht="26" x14ac:dyDescent="0.35">
      <c r="B120" s="219">
        <v>81</v>
      </c>
      <c r="C120" s="40" t="s">
        <v>270</v>
      </c>
      <c r="D120" s="40"/>
    </row>
    <row r="121" spans="2:4" ht="26" x14ac:dyDescent="0.35">
      <c r="B121" s="219">
        <v>82</v>
      </c>
      <c r="C121" s="40" t="s">
        <v>271</v>
      </c>
      <c r="D121" s="358"/>
    </row>
    <row r="122" spans="2:4" ht="26" x14ac:dyDescent="0.35">
      <c r="B122" s="219">
        <v>83</v>
      </c>
      <c r="C122" s="40" t="s">
        <v>272</v>
      </c>
      <c r="D122" s="358"/>
    </row>
    <row r="123" spans="2:4" ht="26" x14ac:dyDescent="0.35">
      <c r="B123" s="219">
        <v>84</v>
      </c>
      <c r="C123" s="40" t="s">
        <v>273</v>
      </c>
      <c r="D123" s="358"/>
    </row>
    <row r="124" spans="2:4" ht="24" customHeight="1" x14ac:dyDescent="0.35">
      <c r="B124" s="219">
        <v>85</v>
      </c>
      <c r="C124" s="40" t="s">
        <v>274</v>
      </c>
      <c r="D124" s="358"/>
    </row>
    <row r="125" spans="2:4" x14ac:dyDescent="0.35">
      <c r="B125" s="23" t="s">
        <v>39</v>
      </c>
    </row>
    <row r="126" spans="2:4" x14ac:dyDescent="0.35">
      <c r="B126" s="58"/>
    </row>
  </sheetData>
  <sheetProtection algorithmName="SHA-512" hashValue="dc9nfQ5AsOjJbqT3ZC3as5IqHuKMOZaIv7suGg6Cac6HN816H7Jp1+rwsroj+16sVnumXbnGy7qD7uCtvk5w0A==" saltValue="/MKnlvLKI/502AtgXrdnXg==" spinCount="100000" sheet="1" objects="1" scenarios="1"/>
  <mergeCells count="14">
    <mergeCell ref="B113:D113"/>
    <mergeCell ref="B118:D118"/>
    <mergeCell ref="B91:D91"/>
    <mergeCell ref="B102:D102"/>
    <mergeCell ref="B106:D106"/>
    <mergeCell ref="B107:B109"/>
    <mergeCell ref="C107:C109"/>
    <mergeCell ref="D107:D109"/>
    <mergeCell ref="B78:D78"/>
    <mergeCell ref="B8:D8"/>
    <mergeCell ref="B17:D17"/>
    <mergeCell ref="B48:D48"/>
    <mergeCell ref="B58:D58"/>
    <mergeCell ref="B69:D6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EC83-E77E-4587-8775-3ADF9B9AACDB}">
  <sheetPr codeName="Arkusz7"/>
  <dimension ref="B1:S130"/>
  <sheetViews>
    <sheetView workbookViewId="0">
      <selection activeCell="G15" sqref="G15"/>
    </sheetView>
  </sheetViews>
  <sheetFormatPr defaultColWidth="9.8984375" defaultRowHeight="13.5" x14ac:dyDescent="0.35"/>
  <cols>
    <col min="1" max="1" width="4.69921875" style="1" customWidth="1"/>
    <col min="2" max="2" width="6.296875" style="1" customWidth="1"/>
    <col min="3" max="3" width="58.296875" style="1" customWidth="1"/>
    <col min="4" max="4" width="56.8984375" style="1" customWidth="1"/>
    <col min="5" max="5" width="22.5" style="1" customWidth="1"/>
    <col min="6" max="6" width="14.796875" style="1" customWidth="1"/>
    <col min="7" max="16384" width="9.8984375" style="1"/>
  </cols>
  <sheetData>
    <row r="1" spans="2:19" ht="15.5" x14ac:dyDescent="0.35">
      <c r="C1" s="59"/>
    </row>
    <row r="2" spans="2:19" ht="15.5" x14ac:dyDescent="0.35">
      <c r="B2" s="60" t="s">
        <v>275</v>
      </c>
      <c r="C2" s="61"/>
      <c r="D2" s="5"/>
    </row>
    <row r="3" spans="2:19" ht="15" customHeight="1" x14ac:dyDescent="0.35">
      <c r="B3" s="62"/>
      <c r="C3" s="52"/>
      <c r="D3" s="3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2:19" ht="14.5" x14ac:dyDescent="0.35">
      <c r="B4" s="62"/>
      <c r="C4" s="57"/>
      <c r="D4" s="3" t="s">
        <v>2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2:19" ht="14.5" x14ac:dyDescent="0.35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2:19" ht="14.5" x14ac:dyDescent="0.35">
      <c r="B6" s="24"/>
      <c r="C6" s="24"/>
      <c r="D6" s="33" t="s">
        <v>3</v>
      </c>
      <c r="E6" s="63"/>
    </row>
    <row r="7" spans="2:19" ht="26" x14ac:dyDescent="0.35">
      <c r="B7" s="24"/>
      <c r="C7" s="64"/>
      <c r="D7" s="65" t="s">
        <v>276</v>
      </c>
      <c r="E7" s="66"/>
    </row>
    <row r="8" spans="2:19" ht="14.5" x14ac:dyDescent="0.35">
      <c r="B8" s="24"/>
      <c r="C8" s="64"/>
      <c r="D8" s="65" t="s">
        <v>277</v>
      </c>
      <c r="E8" s="66"/>
    </row>
    <row r="9" spans="2:19" ht="30" customHeight="1" x14ac:dyDescent="0.35">
      <c r="B9" s="587" t="s">
        <v>278</v>
      </c>
      <c r="C9" s="588"/>
      <c r="D9" s="589"/>
      <c r="E9" s="67"/>
    </row>
    <row r="10" spans="2:19" ht="14.5" x14ac:dyDescent="0.35">
      <c r="B10" s="68">
        <v>1</v>
      </c>
      <c r="C10" s="34" t="s">
        <v>279</v>
      </c>
      <c r="D10" s="371">
        <v>5810033</v>
      </c>
      <c r="E10" s="63"/>
    </row>
    <row r="11" spans="2:19" ht="14.5" x14ac:dyDescent="0.35">
      <c r="B11" s="68">
        <v>2</v>
      </c>
      <c r="C11" s="34" t="s">
        <v>280</v>
      </c>
      <c r="D11" s="371">
        <v>251444</v>
      </c>
      <c r="E11" s="63"/>
    </row>
    <row r="12" spans="2:19" ht="14.5" x14ac:dyDescent="0.35">
      <c r="B12" s="68"/>
      <c r="C12" s="69" t="s">
        <v>281</v>
      </c>
      <c r="D12" s="371">
        <v>220865</v>
      </c>
      <c r="E12" s="63"/>
    </row>
    <row r="13" spans="2:19" ht="14.5" x14ac:dyDescent="0.35">
      <c r="B13" s="68"/>
      <c r="C13" s="69" t="s">
        <v>282</v>
      </c>
      <c r="D13" s="371">
        <v>105</v>
      </c>
      <c r="E13" s="63"/>
    </row>
    <row r="14" spans="2:19" ht="14.5" x14ac:dyDescent="0.35">
      <c r="B14" s="68"/>
      <c r="C14" s="69" t="s">
        <v>283</v>
      </c>
      <c r="D14" s="371">
        <v>30474</v>
      </c>
      <c r="E14" s="63"/>
    </row>
    <row r="15" spans="2:19" ht="39" x14ac:dyDescent="0.35">
      <c r="B15" s="68">
        <v>3</v>
      </c>
      <c r="C15" s="34" t="s">
        <v>284</v>
      </c>
      <c r="D15" s="371">
        <v>249085</v>
      </c>
      <c r="E15" s="63"/>
    </row>
    <row r="16" spans="2:19" ht="14.5" x14ac:dyDescent="0.35">
      <c r="B16" s="68"/>
      <c r="C16" s="69" t="s">
        <v>282</v>
      </c>
      <c r="D16" s="371">
        <v>120092</v>
      </c>
      <c r="E16" s="63"/>
    </row>
    <row r="17" spans="2:5" ht="14.5" x14ac:dyDescent="0.35">
      <c r="B17" s="68"/>
      <c r="C17" s="69" t="s">
        <v>283</v>
      </c>
      <c r="D17" s="371">
        <v>128993</v>
      </c>
      <c r="E17" s="63"/>
    </row>
    <row r="18" spans="2:5" ht="26" x14ac:dyDescent="0.35">
      <c r="B18" s="68">
        <v>4</v>
      </c>
      <c r="C18" s="34" t="s">
        <v>285</v>
      </c>
      <c r="D18" s="371">
        <v>17786074</v>
      </c>
      <c r="E18" s="63"/>
    </row>
    <row r="19" spans="2:5" ht="14.5" x14ac:dyDescent="0.35">
      <c r="B19" s="68"/>
      <c r="C19" s="69" t="s">
        <v>282</v>
      </c>
      <c r="D19" s="371">
        <v>28791</v>
      </c>
      <c r="E19" s="63"/>
    </row>
    <row r="20" spans="2:5" ht="14.5" x14ac:dyDescent="0.35">
      <c r="B20" s="68"/>
      <c r="C20" s="69" t="s">
        <v>283</v>
      </c>
      <c r="D20" s="371">
        <v>17757283</v>
      </c>
      <c r="E20" s="63"/>
    </row>
    <row r="21" spans="2:5" ht="14.5" x14ac:dyDescent="0.35">
      <c r="B21" s="68">
        <v>5</v>
      </c>
      <c r="C21" s="34" t="s">
        <v>286</v>
      </c>
      <c r="D21" s="371">
        <v>79341857</v>
      </c>
      <c r="E21" s="63"/>
    </row>
    <row r="22" spans="2:5" ht="26" x14ac:dyDescent="0.35">
      <c r="B22" s="68"/>
      <c r="C22" s="69" t="s">
        <v>287</v>
      </c>
      <c r="D22" s="371">
        <v>189813</v>
      </c>
      <c r="E22" s="63"/>
    </row>
    <row r="23" spans="2:5" ht="14.5" x14ac:dyDescent="0.35">
      <c r="B23" s="68"/>
      <c r="C23" s="70" t="s">
        <v>288</v>
      </c>
      <c r="D23" s="371">
        <v>79152044</v>
      </c>
      <c r="E23" s="63"/>
    </row>
    <row r="24" spans="2:5" ht="26" x14ac:dyDescent="0.35">
      <c r="B24" s="68">
        <v>6</v>
      </c>
      <c r="C24" s="34" t="s">
        <v>289</v>
      </c>
      <c r="D24" s="371">
        <v>2703565</v>
      </c>
      <c r="E24" s="63"/>
    </row>
    <row r="25" spans="2:5" ht="14.5" x14ac:dyDescent="0.35">
      <c r="B25" s="68"/>
      <c r="C25" s="70" t="s">
        <v>283</v>
      </c>
      <c r="D25" s="371">
        <v>1615236</v>
      </c>
      <c r="E25" s="63"/>
    </row>
    <row r="26" spans="2:5" ht="26" x14ac:dyDescent="0.35">
      <c r="B26" s="68"/>
      <c r="C26" s="70" t="s">
        <v>290</v>
      </c>
      <c r="D26" s="371">
        <v>1080106</v>
      </c>
      <c r="E26" s="63"/>
    </row>
    <row r="27" spans="2:5" ht="14.5" x14ac:dyDescent="0.35">
      <c r="B27" s="68"/>
      <c r="C27" s="70" t="s">
        <v>291</v>
      </c>
      <c r="D27" s="371">
        <v>8223</v>
      </c>
      <c r="E27" s="63"/>
    </row>
    <row r="28" spans="2:5" ht="14.5" x14ac:dyDescent="0.35">
      <c r="B28" s="68">
        <v>7</v>
      </c>
      <c r="C28" s="34" t="s">
        <v>292</v>
      </c>
      <c r="D28" s="371">
        <v>0</v>
      </c>
      <c r="E28" s="63"/>
    </row>
    <row r="29" spans="2:5" ht="26" x14ac:dyDescent="0.35">
      <c r="B29" s="68">
        <v>8</v>
      </c>
      <c r="C29" s="34" t="s">
        <v>293</v>
      </c>
      <c r="D29" s="371">
        <v>0</v>
      </c>
      <c r="E29" s="63"/>
    </row>
    <row r="30" spans="2:5" ht="14.5" x14ac:dyDescent="0.35">
      <c r="B30" s="68">
        <v>9</v>
      </c>
      <c r="C30" s="34" t="s">
        <v>294</v>
      </c>
      <c r="D30" s="371">
        <v>539860</v>
      </c>
      <c r="E30" s="63"/>
    </row>
    <row r="31" spans="2:5" ht="14.5" x14ac:dyDescent="0.35">
      <c r="B31" s="68">
        <v>10</v>
      </c>
      <c r="C31" s="34" t="s">
        <v>295</v>
      </c>
      <c r="D31" s="371">
        <v>397897</v>
      </c>
      <c r="E31" s="63"/>
    </row>
    <row r="32" spans="2:5" ht="14.5" x14ac:dyDescent="0.35">
      <c r="B32" s="68">
        <v>11</v>
      </c>
      <c r="C32" s="34" t="s">
        <v>296</v>
      </c>
      <c r="D32" s="371">
        <v>745756</v>
      </c>
      <c r="E32" s="63"/>
    </row>
    <row r="33" spans="2:5" ht="14.5" x14ac:dyDescent="0.35">
      <c r="B33" s="68"/>
      <c r="C33" s="71" t="s">
        <v>297</v>
      </c>
      <c r="D33" s="371">
        <v>8715</v>
      </c>
      <c r="E33" s="63"/>
    </row>
    <row r="34" spans="2:5" ht="14.5" x14ac:dyDescent="0.35">
      <c r="B34" s="68"/>
      <c r="C34" s="71" t="s">
        <v>298</v>
      </c>
      <c r="D34" s="371">
        <v>737041</v>
      </c>
      <c r="E34" s="63"/>
    </row>
    <row r="35" spans="2:5" ht="14.5" x14ac:dyDescent="0.35">
      <c r="B35" s="68">
        <v>12</v>
      </c>
      <c r="C35" s="34" t="s">
        <v>299</v>
      </c>
      <c r="D35" s="371">
        <v>1023199</v>
      </c>
      <c r="E35" s="63"/>
    </row>
    <row r="36" spans="2:5" ht="26" x14ac:dyDescent="0.35">
      <c r="B36" s="68">
        <v>13</v>
      </c>
      <c r="C36" s="34" t="s">
        <v>300</v>
      </c>
      <c r="D36" s="371">
        <v>9446</v>
      </c>
      <c r="E36" s="63"/>
    </row>
    <row r="37" spans="2:5" ht="14.5" x14ac:dyDescent="0.35">
      <c r="B37" s="68">
        <v>14</v>
      </c>
      <c r="C37" s="72" t="s">
        <v>301</v>
      </c>
      <c r="D37" s="372">
        <v>108858216</v>
      </c>
      <c r="E37" s="63"/>
    </row>
    <row r="38" spans="2:5" ht="30" customHeight="1" x14ac:dyDescent="0.35">
      <c r="B38" s="587" t="s">
        <v>302</v>
      </c>
      <c r="C38" s="588"/>
      <c r="D38" s="589"/>
      <c r="E38" s="67"/>
    </row>
    <row r="39" spans="2:5" ht="14.5" x14ac:dyDescent="0.35">
      <c r="B39" s="68">
        <v>1</v>
      </c>
      <c r="C39" s="34" t="s">
        <v>303</v>
      </c>
      <c r="D39" s="371">
        <v>248957</v>
      </c>
      <c r="E39" s="63"/>
    </row>
    <row r="40" spans="2:5" ht="14.5" x14ac:dyDescent="0.35">
      <c r="B40" s="68"/>
      <c r="C40" s="69" t="s">
        <v>281</v>
      </c>
      <c r="D40" s="371">
        <v>238749</v>
      </c>
      <c r="E40" s="63"/>
    </row>
    <row r="41" spans="2:5" ht="14.5" x14ac:dyDescent="0.35">
      <c r="B41" s="68"/>
      <c r="C41" s="69" t="s">
        <v>304</v>
      </c>
      <c r="D41" s="371">
        <v>10208</v>
      </c>
      <c r="E41" s="63"/>
    </row>
    <row r="42" spans="2:5" ht="26" x14ac:dyDescent="0.35">
      <c r="B42" s="68">
        <v>2</v>
      </c>
      <c r="C42" s="34" t="s">
        <v>305</v>
      </c>
      <c r="D42" s="371">
        <v>98222501</v>
      </c>
      <c r="E42" s="63"/>
    </row>
    <row r="43" spans="2:5" ht="14.5" x14ac:dyDescent="0.35">
      <c r="B43" s="68"/>
      <c r="C43" s="69" t="s">
        <v>306</v>
      </c>
      <c r="D43" s="371">
        <v>546837</v>
      </c>
      <c r="E43" s="63"/>
    </row>
    <row r="44" spans="2:5" ht="14.5" x14ac:dyDescent="0.35">
      <c r="B44" s="68"/>
      <c r="C44" s="69" t="s">
        <v>307</v>
      </c>
      <c r="D44" s="371">
        <v>96122029</v>
      </c>
      <c r="E44" s="63"/>
    </row>
    <row r="45" spans="2:5" ht="14.5" x14ac:dyDescent="0.35">
      <c r="B45" s="68"/>
      <c r="C45" s="69" t="s">
        <v>291</v>
      </c>
      <c r="D45" s="371">
        <v>0</v>
      </c>
      <c r="E45" s="63"/>
    </row>
    <row r="46" spans="2:5" ht="14.5" x14ac:dyDescent="0.35">
      <c r="B46" s="68"/>
      <c r="C46" s="69" t="s">
        <v>308</v>
      </c>
      <c r="D46" s="371">
        <v>0</v>
      </c>
      <c r="E46" s="63"/>
    </row>
    <row r="47" spans="2:5" ht="14.5" x14ac:dyDescent="0.35">
      <c r="B47" s="68"/>
      <c r="C47" s="69" t="s">
        <v>309</v>
      </c>
      <c r="D47" s="371">
        <v>1553635</v>
      </c>
      <c r="E47" s="63"/>
    </row>
    <row r="48" spans="2:5" ht="14.5" x14ac:dyDescent="0.35">
      <c r="B48" s="68">
        <v>3</v>
      </c>
      <c r="C48" s="34" t="s">
        <v>292</v>
      </c>
      <c r="D48" s="371">
        <v>832073</v>
      </c>
      <c r="E48" s="63"/>
    </row>
    <row r="49" spans="2:5" ht="14.5" x14ac:dyDescent="0.35">
      <c r="B49" s="68">
        <v>4</v>
      </c>
      <c r="C49" s="34" t="s">
        <v>310</v>
      </c>
      <c r="D49" s="371">
        <v>759094</v>
      </c>
      <c r="E49" s="63"/>
    </row>
    <row r="50" spans="2:5" ht="14.5" x14ac:dyDescent="0.35">
      <c r="B50" s="68"/>
      <c r="C50" s="70" t="s">
        <v>311</v>
      </c>
      <c r="D50" s="371">
        <v>720755</v>
      </c>
      <c r="E50" s="63"/>
    </row>
    <row r="51" spans="2:5" ht="14.5" x14ac:dyDescent="0.35">
      <c r="B51" s="68"/>
      <c r="C51" s="70" t="s">
        <v>312</v>
      </c>
      <c r="D51" s="371">
        <v>38339</v>
      </c>
      <c r="E51" s="63"/>
    </row>
    <row r="52" spans="2:5" ht="14.5" x14ac:dyDescent="0.35">
      <c r="B52" s="68">
        <v>5</v>
      </c>
      <c r="C52" s="34" t="s">
        <v>313</v>
      </c>
      <c r="D52" s="371">
        <v>25215</v>
      </c>
      <c r="E52" s="63"/>
    </row>
    <row r="53" spans="2:5" ht="14.5" x14ac:dyDescent="0.35">
      <c r="B53" s="68"/>
      <c r="C53" s="69" t="s">
        <v>314</v>
      </c>
      <c r="D53" s="371">
        <v>25215</v>
      </c>
      <c r="E53" s="63"/>
    </row>
    <row r="54" spans="2:5" ht="14.5" x14ac:dyDescent="0.35">
      <c r="B54" s="68"/>
      <c r="C54" s="69" t="s">
        <v>315</v>
      </c>
      <c r="D54" s="371">
        <v>0</v>
      </c>
      <c r="E54" s="63"/>
    </row>
    <row r="55" spans="2:5" ht="14.5" x14ac:dyDescent="0.35">
      <c r="B55" s="68"/>
      <c r="C55" s="34" t="s">
        <v>316</v>
      </c>
      <c r="D55" s="371">
        <v>2991640</v>
      </c>
      <c r="E55" s="63"/>
    </row>
    <row r="56" spans="2:5" ht="14.5" x14ac:dyDescent="0.35">
      <c r="B56" s="68">
        <v>6</v>
      </c>
      <c r="C56" s="72" t="s">
        <v>317</v>
      </c>
      <c r="D56" s="372">
        <v>103079480</v>
      </c>
      <c r="E56" s="63"/>
    </row>
    <row r="57" spans="2:5" ht="31.5" customHeight="1" x14ac:dyDescent="0.35">
      <c r="B57" s="587" t="s">
        <v>318</v>
      </c>
      <c r="C57" s="588"/>
      <c r="D57" s="589"/>
      <c r="E57" s="66"/>
    </row>
    <row r="58" spans="2:5" ht="14.5" x14ac:dyDescent="0.35">
      <c r="B58" s="68">
        <v>1</v>
      </c>
      <c r="C58" s="34" t="s">
        <v>319</v>
      </c>
      <c r="D58" s="371">
        <v>1213117</v>
      </c>
      <c r="E58" s="63"/>
    </row>
    <row r="59" spans="2:5" ht="14.5" x14ac:dyDescent="0.35">
      <c r="B59" s="68">
        <v>2</v>
      </c>
      <c r="C59" s="34" t="s">
        <v>320</v>
      </c>
      <c r="D59" s="371">
        <v>-21</v>
      </c>
      <c r="E59" s="63"/>
    </row>
    <row r="60" spans="2:5" ht="14.5" x14ac:dyDescent="0.35">
      <c r="B60" s="68">
        <v>3</v>
      </c>
      <c r="C60" s="34" t="s">
        <v>321</v>
      </c>
      <c r="D60" s="371">
        <v>1147502</v>
      </c>
      <c r="E60" s="63"/>
    </row>
    <row r="61" spans="2:5" ht="14.5" x14ac:dyDescent="0.35">
      <c r="B61" s="68">
        <v>4</v>
      </c>
      <c r="C61" s="34" t="s">
        <v>322</v>
      </c>
      <c r="D61" s="371">
        <v>-1509919</v>
      </c>
      <c r="E61" s="63"/>
    </row>
    <row r="62" spans="2:5" ht="14.5" x14ac:dyDescent="0.35">
      <c r="B62" s="68">
        <v>5</v>
      </c>
      <c r="C62" s="34" t="s">
        <v>323</v>
      </c>
      <c r="D62" s="371">
        <v>4928057</v>
      </c>
      <c r="E62" s="63"/>
    </row>
    <row r="63" spans="2:5" ht="14.5" x14ac:dyDescent="0.35">
      <c r="B63" s="68">
        <v>6</v>
      </c>
      <c r="C63" s="72" t="s">
        <v>324</v>
      </c>
      <c r="D63" s="372">
        <v>5778736</v>
      </c>
      <c r="E63" s="63"/>
    </row>
    <row r="64" spans="2:5" ht="14.5" x14ac:dyDescent="0.35">
      <c r="B64" s="590" t="s">
        <v>790</v>
      </c>
      <c r="C64" s="591"/>
      <c r="D64" s="422">
        <v>108858216</v>
      </c>
      <c r="E64" s="63"/>
    </row>
    <row r="65" spans="2:5" x14ac:dyDescent="0.35">
      <c r="B65" s="23" t="s">
        <v>39</v>
      </c>
    </row>
    <row r="68" spans="2:5" ht="15.5" x14ac:dyDescent="0.35">
      <c r="C68" s="59"/>
    </row>
    <row r="69" spans="2:5" ht="18.5" x14ac:dyDescent="0.35">
      <c r="B69" s="73"/>
    </row>
    <row r="70" spans="2:5" ht="13.5" customHeight="1" x14ac:dyDescent="0.35">
      <c r="B70" s="62"/>
      <c r="C70" s="62"/>
      <c r="D70" s="62"/>
    </row>
    <row r="71" spans="2:5" ht="13.5" customHeight="1" x14ac:dyDescent="0.35">
      <c r="B71" s="62"/>
      <c r="C71" s="74"/>
      <c r="D71" s="75"/>
      <c r="E71" s="62"/>
    </row>
    <row r="72" spans="2:5" ht="13.5" customHeight="1" x14ac:dyDescent="0.35">
      <c r="B72" s="62"/>
      <c r="C72" s="62"/>
      <c r="D72" s="75"/>
      <c r="E72" s="62"/>
    </row>
    <row r="73" spans="2:5" ht="14.5" x14ac:dyDescent="0.35">
      <c r="D73" s="63"/>
      <c r="E73" s="63"/>
    </row>
    <row r="74" spans="2:5" ht="14.5" x14ac:dyDescent="0.35">
      <c r="C74" s="67"/>
      <c r="D74" s="66"/>
      <c r="E74" s="66"/>
    </row>
    <row r="75" spans="2:5" ht="14.5" x14ac:dyDescent="0.35">
      <c r="C75" s="67"/>
      <c r="D75" s="66"/>
      <c r="E75" s="66"/>
    </row>
    <row r="76" spans="2:5" ht="14.5" customHeight="1" x14ac:dyDescent="0.35">
      <c r="B76" s="586"/>
      <c r="C76" s="586"/>
      <c r="D76" s="586"/>
      <c r="E76" s="67"/>
    </row>
    <row r="77" spans="2:5" ht="14.5" x14ac:dyDescent="0.35">
      <c r="B77" s="54"/>
      <c r="C77" s="62"/>
      <c r="D77" s="76"/>
      <c r="E77" s="63"/>
    </row>
    <row r="78" spans="2:5" ht="14.5" x14ac:dyDescent="0.35">
      <c r="B78" s="54"/>
      <c r="C78" s="62"/>
      <c r="D78" s="76"/>
      <c r="E78" s="63"/>
    </row>
    <row r="79" spans="2:5" ht="14.5" x14ac:dyDescent="0.35">
      <c r="B79" s="54"/>
      <c r="C79" s="77"/>
      <c r="D79" s="76"/>
      <c r="E79" s="63"/>
    </row>
    <row r="80" spans="2:5" ht="14.5" x14ac:dyDescent="0.35">
      <c r="B80" s="54"/>
      <c r="C80" s="77"/>
      <c r="D80" s="76"/>
      <c r="E80" s="63"/>
    </row>
    <row r="81" spans="2:5" ht="14.5" x14ac:dyDescent="0.35">
      <c r="B81" s="54"/>
      <c r="C81" s="77"/>
      <c r="D81" s="76"/>
      <c r="E81" s="63"/>
    </row>
    <row r="82" spans="2:5" ht="14.5" x14ac:dyDescent="0.35">
      <c r="B82" s="54"/>
      <c r="C82" s="62"/>
      <c r="D82" s="76"/>
      <c r="E82" s="63"/>
    </row>
    <row r="83" spans="2:5" ht="14.5" x14ac:dyDescent="0.35">
      <c r="B83" s="54"/>
      <c r="C83" s="77"/>
      <c r="D83" s="76"/>
      <c r="E83" s="63"/>
    </row>
    <row r="84" spans="2:5" ht="14.5" x14ac:dyDescent="0.35">
      <c r="B84" s="54"/>
      <c r="C84" s="77"/>
      <c r="D84" s="76"/>
      <c r="E84" s="63"/>
    </row>
    <row r="85" spans="2:5" ht="14.5" x14ac:dyDescent="0.35">
      <c r="B85" s="54"/>
      <c r="C85" s="62"/>
      <c r="D85" s="76"/>
      <c r="E85" s="63"/>
    </row>
    <row r="86" spans="2:5" ht="14.5" x14ac:dyDescent="0.35">
      <c r="B86" s="54"/>
      <c r="C86" s="77"/>
      <c r="D86" s="76"/>
      <c r="E86" s="63"/>
    </row>
    <row r="87" spans="2:5" ht="14.5" x14ac:dyDescent="0.35">
      <c r="B87" s="54"/>
      <c r="C87" s="77"/>
      <c r="D87" s="76"/>
      <c r="E87" s="63"/>
    </row>
    <row r="88" spans="2:5" ht="14.5" x14ac:dyDescent="0.35">
      <c r="B88" s="54"/>
      <c r="C88" s="62"/>
      <c r="D88" s="76"/>
      <c r="E88" s="63"/>
    </row>
    <row r="89" spans="2:5" ht="14.5" x14ac:dyDescent="0.35">
      <c r="B89" s="54"/>
      <c r="C89" s="77"/>
      <c r="D89" s="76"/>
      <c r="E89" s="63"/>
    </row>
    <row r="90" spans="2:5" ht="14.5" x14ac:dyDescent="0.35">
      <c r="B90" s="54"/>
      <c r="C90" s="78"/>
      <c r="D90" s="76"/>
      <c r="E90" s="63"/>
    </row>
    <row r="91" spans="2:5" ht="14.5" x14ac:dyDescent="0.35">
      <c r="B91" s="54"/>
      <c r="C91" s="62"/>
      <c r="D91" s="76"/>
      <c r="E91" s="63"/>
    </row>
    <row r="92" spans="2:5" ht="14.5" x14ac:dyDescent="0.35">
      <c r="B92" s="54"/>
      <c r="C92" s="78"/>
      <c r="D92" s="76"/>
      <c r="E92" s="63"/>
    </row>
    <row r="93" spans="2:5" ht="14.5" x14ac:dyDescent="0.35">
      <c r="B93" s="54"/>
      <c r="C93" s="78"/>
      <c r="D93" s="76"/>
      <c r="E93" s="63"/>
    </row>
    <row r="94" spans="2:5" ht="14.5" x14ac:dyDescent="0.35">
      <c r="B94" s="54"/>
      <c r="C94" s="78"/>
      <c r="D94" s="76"/>
      <c r="E94" s="63"/>
    </row>
    <row r="95" spans="2:5" ht="14.5" x14ac:dyDescent="0.35">
      <c r="B95" s="54"/>
      <c r="C95" s="62"/>
      <c r="D95" s="76"/>
      <c r="E95" s="63"/>
    </row>
    <row r="96" spans="2:5" ht="14.5" x14ac:dyDescent="0.35">
      <c r="B96" s="54"/>
      <c r="C96" s="62"/>
      <c r="D96" s="76"/>
      <c r="E96" s="63"/>
    </row>
    <row r="97" spans="2:5" ht="14.5" x14ac:dyDescent="0.35">
      <c r="B97" s="54"/>
      <c r="C97" s="62"/>
      <c r="D97" s="76"/>
      <c r="E97" s="63"/>
    </row>
    <row r="98" spans="2:5" ht="14.5" x14ac:dyDescent="0.35">
      <c r="B98" s="54"/>
      <c r="C98" s="62"/>
      <c r="D98" s="76"/>
      <c r="E98" s="63"/>
    </row>
    <row r="99" spans="2:5" ht="14.5" x14ac:dyDescent="0.35">
      <c r="B99" s="54"/>
      <c r="C99" s="62"/>
      <c r="D99" s="76"/>
      <c r="E99" s="63"/>
    </row>
    <row r="100" spans="2:5" ht="14.5" x14ac:dyDescent="0.35">
      <c r="B100" s="54"/>
      <c r="C100" s="79"/>
      <c r="D100" s="76"/>
      <c r="E100" s="63"/>
    </row>
    <row r="101" spans="2:5" ht="14.5" x14ac:dyDescent="0.35">
      <c r="B101" s="54"/>
      <c r="C101" s="79"/>
      <c r="D101" s="76"/>
      <c r="E101" s="63"/>
    </row>
    <row r="102" spans="2:5" ht="14.5" x14ac:dyDescent="0.35">
      <c r="B102" s="54"/>
      <c r="C102" s="62"/>
      <c r="D102" s="76"/>
      <c r="E102" s="63"/>
    </row>
    <row r="103" spans="2:5" ht="14.5" x14ac:dyDescent="0.35">
      <c r="B103" s="54"/>
      <c r="C103" s="62"/>
      <c r="D103" s="76"/>
      <c r="E103" s="63"/>
    </row>
    <row r="104" spans="2:5" ht="14.5" x14ac:dyDescent="0.35">
      <c r="B104" s="54"/>
      <c r="C104" s="67"/>
      <c r="D104" s="80"/>
      <c r="E104" s="63"/>
    </row>
    <row r="105" spans="2:5" ht="14.5" customHeight="1" x14ac:dyDescent="0.35">
      <c r="B105" s="586"/>
      <c r="C105" s="586"/>
      <c r="D105" s="586"/>
      <c r="E105" s="67"/>
    </row>
    <row r="106" spans="2:5" ht="14.5" x14ac:dyDescent="0.35">
      <c r="B106" s="54"/>
      <c r="C106" s="62"/>
      <c r="D106" s="76"/>
      <c r="E106" s="63"/>
    </row>
    <row r="107" spans="2:5" ht="14.5" x14ac:dyDescent="0.35">
      <c r="B107" s="54"/>
      <c r="C107" s="77"/>
      <c r="D107" s="76"/>
      <c r="E107" s="63"/>
    </row>
    <row r="108" spans="2:5" ht="14.5" x14ac:dyDescent="0.35">
      <c r="B108" s="54"/>
      <c r="C108" s="77"/>
      <c r="D108" s="76"/>
      <c r="E108" s="63"/>
    </row>
    <row r="109" spans="2:5" ht="14.5" x14ac:dyDescent="0.35">
      <c r="B109" s="54"/>
      <c r="C109" s="62"/>
      <c r="D109" s="76"/>
      <c r="E109" s="63"/>
    </row>
    <row r="110" spans="2:5" ht="14.5" x14ac:dyDescent="0.35">
      <c r="B110" s="54"/>
      <c r="C110" s="77"/>
      <c r="D110" s="76"/>
      <c r="E110" s="63"/>
    </row>
    <row r="111" spans="2:5" ht="14.5" x14ac:dyDescent="0.35">
      <c r="B111" s="54"/>
      <c r="C111" s="77"/>
      <c r="D111" s="76"/>
      <c r="E111" s="63"/>
    </row>
    <row r="112" spans="2:5" ht="14.5" x14ac:dyDescent="0.35">
      <c r="B112" s="54"/>
      <c r="C112" s="77"/>
      <c r="D112" s="76"/>
      <c r="E112" s="63"/>
    </row>
    <row r="113" spans="2:5" ht="14.5" x14ac:dyDescent="0.35">
      <c r="B113" s="54"/>
      <c r="C113" s="77"/>
      <c r="D113" s="76"/>
      <c r="E113" s="63"/>
    </row>
    <row r="114" spans="2:5" ht="14.5" x14ac:dyDescent="0.35">
      <c r="B114" s="54"/>
      <c r="C114" s="77"/>
      <c r="D114" s="76"/>
      <c r="E114" s="63"/>
    </row>
    <row r="115" spans="2:5" ht="14.5" x14ac:dyDescent="0.35">
      <c r="B115" s="54"/>
      <c r="C115" s="62"/>
      <c r="D115" s="76"/>
      <c r="E115" s="63"/>
    </row>
    <row r="116" spans="2:5" ht="14.5" x14ac:dyDescent="0.35">
      <c r="B116" s="54"/>
      <c r="C116" s="62"/>
      <c r="D116" s="76"/>
      <c r="E116" s="63"/>
    </row>
    <row r="117" spans="2:5" ht="14.5" x14ac:dyDescent="0.35">
      <c r="B117" s="54"/>
      <c r="C117" s="78"/>
      <c r="D117" s="76"/>
      <c r="E117" s="63"/>
    </row>
    <row r="118" spans="2:5" ht="14.5" x14ac:dyDescent="0.35">
      <c r="B118" s="54"/>
      <c r="C118" s="78"/>
      <c r="D118" s="76"/>
      <c r="E118" s="63"/>
    </row>
    <row r="119" spans="2:5" ht="14.5" x14ac:dyDescent="0.35">
      <c r="B119" s="54"/>
      <c r="C119" s="62"/>
      <c r="D119" s="76"/>
      <c r="E119" s="63"/>
    </row>
    <row r="120" spans="2:5" ht="14.5" x14ac:dyDescent="0.35">
      <c r="B120" s="54"/>
      <c r="C120" s="77"/>
      <c r="D120" s="76"/>
      <c r="E120" s="63"/>
    </row>
    <row r="121" spans="2:5" ht="14.5" x14ac:dyDescent="0.35">
      <c r="B121" s="54"/>
      <c r="C121" s="77"/>
      <c r="D121" s="76"/>
      <c r="E121" s="63"/>
    </row>
    <row r="122" spans="2:5" ht="14.5" x14ac:dyDescent="0.35">
      <c r="B122" s="54"/>
      <c r="C122" s="62"/>
      <c r="D122" s="76"/>
      <c r="E122" s="63"/>
    </row>
    <row r="123" spans="2:5" ht="14.5" x14ac:dyDescent="0.35">
      <c r="B123" s="54"/>
      <c r="C123" s="67"/>
      <c r="D123" s="80"/>
      <c r="E123" s="63"/>
    </row>
    <row r="124" spans="2:5" ht="14.5" x14ac:dyDescent="0.35">
      <c r="B124" s="586"/>
      <c r="C124" s="586"/>
      <c r="D124" s="586"/>
      <c r="E124" s="63"/>
    </row>
    <row r="125" spans="2:5" ht="14.5" x14ac:dyDescent="0.35">
      <c r="B125" s="54"/>
      <c r="C125" s="62"/>
      <c r="D125" s="76"/>
      <c r="E125" s="63"/>
    </row>
    <row r="126" spans="2:5" ht="14.5" x14ac:dyDescent="0.35">
      <c r="B126" s="54"/>
      <c r="C126" s="62"/>
      <c r="D126" s="76"/>
      <c r="E126" s="63"/>
    </row>
    <row r="127" spans="2:5" ht="14.5" x14ac:dyDescent="0.35">
      <c r="B127" s="54"/>
      <c r="C127" s="62"/>
      <c r="D127" s="76"/>
      <c r="E127" s="63"/>
    </row>
    <row r="128" spans="2:5" ht="14.5" x14ac:dyDescent="0.35">
      <c r="B128" s="54"/>
      <c r="C128" s="62"/>
      <c r="D128" s="76"/>
      <c r="E128" s="63"/>
    </row>
    <row r="129" spans="2:5" ht="14.5" x14ac:dyDescent="0.35">
      <c r="B129" s="54"/>
      <c r="C129" s="62"/>
      <c r="D129" s="76"/>
      <c r="E129" s="63"/>
    </row>
    <row r="130" spans="2:5" ht="14.5" x14ac:dyDescent="0.35">
      <c r="B130" s="54"/>
      <c r="C130" s="67"/>
      <c r="D130" s="80"/>
    </row>
  </sheetData>
  <sheetProtection algorithmName="SHA-512" hashValue="T9tuULGS9OaUfndgSAuGvj6EusiPl9wIvlL0NgQeaWCj2rO/aeVfcbQ67fbvntiD21LH4Ehybq5NahykxZucqA==" saltValue="ICH7uhYs8Z9NrPIW9KiSQA==" spinCount="100000" sheet="1" objects="1" scenarios="1"/>
  <mergeCells count="7">
    <mergeCell ref="B124:D124"/>
    <mergeCell ref="B9:D9"/>
    <mergeCell ref="B38:D38"/>
    <mergeCell ref="B57:D57"/>
    <mergeCell ref="B76:D76"/>
    <mergeCell ref="B105:D105"/>
    <mergeCell ref="B64:C6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A20C-7FF1-45E3-BB7F-45343341610B}">
  <sheetPr codeName="Arkusz8">
    <tabColor theme="4" tint="0.59999389629810485"/>
  </sheetPr>
  <dimension ref="B2:D4"/>
  <sheetViews>
    <sheetView workbookViewId="0">
      <selection activeCell="O19" sqref="O19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327</v>
      </c>
      <c r="C2" s="17" t="s">
        <v>58</v>
      </c>
      <c r="D2" s="16" t="s">
        <v>325</v>
      </c>
    </row>
    <row r="4" spans="2:4" x14ac:dyDescent="0.35">
      <c r="B4" s="18" t="s">
        <v>328</v>
      </c>
      <c r="C4" s="17" t="s">
        <v>58</v>
      </c>
      <c r="D4" s="16" t="s">
        <v>326</v>
      </c>
    </row>
  </sheetData>
  <sheetProtection algorithmName="SHA-512" hashValue="p3zEuecIWhgtdj5WzoZxMR2j4c3g64thRW/mpu1P/L9moo6XheVSxarD9BG1gzKB2OdFTxYIJQD8oMML4dLMkA==" saltValue="7qPCIXywDBx2cDjIvoVWCw==" spinCount="100000" sheet="1" objects="1" scenarios="1"/>
  <hyperlinks>
    <hyperlink ref="B2" location="CCyB1!A1" display="EU CCyB1" xr:uid="{31BCE9C0-29FE-40A6-892B-E718087D1BFD}"/>
    <hyperlink ref="B4" location="CCyB2!A1" display="EU CCyB2" xr:uid="{5F25DDD2-87D4-4F97-A53D-B788301525C8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DE1F-63BC-4429-BF6E-AD476E1E62F8}">
  <sheetPr codeName="Arkusz9"/>
  <dimension ref="B2:P15"/>
  <sheetViews>
    <sheetView topLeftCell="D1" zoomScaleNormal="100" workbookViewId="0">
      <selection activeCell="S10" sqref="S10"/>
    </sheetView>
  </sheetViews>
  <sheetFormatPr defaultRowHeight="13.5" x14ac:dyDescent="0.35"/>
  <cols>
    <col min="1" max="1" width="5" style="1" customWidth="1"/>
    <col min="2" max="2" width="6.796875" style="1" customWidth="1"/>
    <col min="3" max="3" width="29.19921875" style="1" customWidth="1"/>
    <col min="4" max="4" width="13.09765625" style="1" customWidth="1"/>
    <col min="5" max="5" width="11.69921875" style="1" customWidth="1"/>
    <col min="6" max="7" width="16.69921875" style="1" customWidth="1"/>
    <col min="8" max="8" width="15.09765625" style="1" customWidth="1"/>
    <col min="9" max="11" width="10.69921875" style="1" customWidth="1"/>
    <col min="12" max="12" width="15.5" style="1" customWidth="1"/>
    <col min="13" max="15" width="10.69921875" style="1" customWidth="1"/>
    <col min="16" max="16" width="15.09765625" style="1" customWidth="1"/>
    <col min="17" max="16384" width="8.796875" style="1"/>
  </cols>
  <sheetData>
    <row r="2" spans="2:16" ht="15.5" x14ac:dyDescent="0.35">
      <c r="C2" s="81" t="s">
        <v>0</v>
      </c>
      <c r="D2" s="5"/>
      <c r="E2" s="5"/>
      <c r="F2" s="5"/>
      <c r="G2" s="5"/>
      <c r="H2" s="5"/>
      <c r="I2" s="5"/>
      <c r="J2" s="5"/>
      <c r="O2" s="6"/>
      <c r="P2" s="3" t="s">
        <v>1</v>
      </c>
    </row>
    <row r="3" spans="2:16" ht="18.5" x14ac:dyDescent="0.35">
      <c r="C3" s="4"/>
      <c r="O3" s="7"/>
      <c r="P3" s="3" t="s">
        <v>2</v>
      </c>
    </row>
    <row r="5" spans="2:16" x14ac:dyDescent="0.35">
      <c r="B5" s="82"/>
      <c r="C5" s="82"/>
      <c r="D5" s="83" t="s">
        <v>3</v>
      </c>
      <c r="E5" s="83" t="s">
        <v>4</v>
      </c>
      <c r="F5" s="83" t="s">
        <v>5</v>
      </c>
      <c r="G5" s="83" t="s">
        <v>6</v>
      </c>
      <c r="H5" s="83" t="s">
        <v>7</v>
      </c>
      <c r="I5" s="83" t="s">
        <v>8</v>
      </c>
      <c r="J5" s="83" t="s">
        <v>9</v>
      </c>
      <c r="K5" s="83" t="s">
        <v>10</v>
      </c>
      <c r="L5" s="83" t="s">
        <v>11</v>
      </c>
      <c r="M5" s="83" t="s">
        <v>12</v>
      </c>
      <c r="N5" s="83" t="s">
        <v>13</v>
      </c>
      <c r="O5" s="83" t="s">
        <v>14</v>
      </c>
      <c r="P5" s="83" t="s">
        <v>15</v>
      </c>
    </row>
    <row r="6" spans="2:16" ht="13.5" customHeight="1" x14ac:dyDescent="0.35">
      <c r="B6" s="82"/>
      <c r="C6" s="82"/>
      <c r="D6" s="595" t="s">
        <v>16</v>
      </c>
      <c r="E6" s="596"/>
      <c r="F6" s="595" t="s">
        <v>17</v>
      </c>
      <c r="G6" s="596"/>
      <c r="H6" s="592" t="s">
        <v>18</v>
      </c>
      <c r="I6" s="592" t="s">
        <v>19</v>
      </c>
      <c r="J6" s="595" t="s">
        <v>20</v>
      </c>
      <c r="K6" s="599"/>
      <c r="L6" s="599"/>
      <c r="M6" s="596"/>
      <c r="N6" s="592" t="s">
        <v>21</v>
      </c>
      <c r="O6" s="592" t="s">
        <v>22</v>
      </c>
      <c r="P6" s="592" t="s">
        <v>23</v>
      </c>
    </row>
    <row r="7" spans="2:16" ht="31.5" customHeight="1" x14ac:dyDescent="0.35">
      <c r="B7" s="82"/>
      <c r="C7" s="82"/>
      <c r="D7" s="597"/>
      <c r="E7" s="598"/>
      <c r="F7" s="597"/>
      <c r="G7" s="598"/>
      <c r="H7" s="593"/>
      <c r="I7" s="593"/>
      <c r="J7" s="597"/>
      <c r="K7" s="600"/>
      <c r="L7" s="600"/>
      <c r="M7" s="601"/>
      <c r="N7" s="593"/>
      <c r="O7" s="593"/>
      <c r="P7" s="593"/>
    </row>
    <row r="8" spans="2:16" ht="110" customHeight="1" x14ac:dyDescent="0.35">
      <c r="B8" s="82"/>
      <c r="C8" s="82"/>
      <c r="D8" s="83" t="s">
        <v>24</v>
      </c>
      <c r="E8" s="83" t="s">
        <v>25</v>
      </c>
      <c r="F8" s="83" t="s">
        <v>26</v>
      </c>
      <c r="G8" s="83" t="s">
        <v>27</v>
      </c>
      <c r="H8" s="594"/>
      <c r="I8" s="594"/>
      <c r="J8" s="84" t="s">
        <v>28</v>
      </c>
      <c r="K8" s="84" t="s">
        <v>17</v>
      </c>
      <c r="L8" s="84" t="s">
        <v>29</v>
      </c>
      <c r="M8" s="85" t="s">
        <v>30</v>
      </c>
      <c r="N8" s="594"/>
      <c r="O8" s="594"/>
      <c r="P8" s="594"/>
    </row>
    <row r="9" spans="2:16" ht="13.5" customHeight="1" x14ac:dyDescent="0.35">
      <c r="B9" s="86" t="s">
        <v>31</v>
      </c>
      <c r="C9" s="87" t="s">
        <v>32</v>
      </c>
      <c r="D9" s="88">
        <v>45074823.622301944</v>
      </c>
      <c r="E9" s="88">
        <v>44655906.091357462</v>
      </c>
      <c r="F9" s="88"/>
      <c r="G9" s="88"/>
      <c r="H9" s="88"/>
      <c r="I9" s="88">
        <v>89730729.713659406</v>
      </c>
      <c r="J9" s="88">
        <v>3121196.9906683047</v>
      </c>
      <c r="K9" s="88"/>
      <c r="L9" s="88"/>
      <c r="M9" s="88">
        <v>3121196.9906683047</v>
      </c>
      <c r="N9" s="88">
        <v>39014962.3833538</v>
      </c>
      <c r="O9" s="89">
        <v>1</v>
      </c>
      <c r="P9" s="90">
        <v>0</v>
      </c>
    </row>
    <row r="10" spans="2:16" ht="11" customHeight="1" x14ac:dyDescent="0.35">
      <c r="B10" s="91"/>
      <c r="C10" s="92" t="s">
        <v>33</v>
      </c>
      <c r="D10" s="93"/>
      <c r="E10" s="93"/>
      <c r="F10" s="93"/>
      <c r="G10" s="93"/>
      <c r="H10" s="93"/>
      <c r="I10" s="94"/>
      <c r="J10" s="93"/>
      <c r="K10" s="93"/>
      <c r="L10" s="93"/>
      <c r="M10" s="93"/>
      <c r="N10" s="94"/>
      <c r="O10" s="93"/>
      <c r="P10" s="93"/>
    </row>
    <row r="11" spans="2:16" ht="16.5" customHeight="1" x14ac:dyDescent="0.35">
      <c r="B11" s="91"/>
      <c r="C11" s="92" t="s">
        <v>34</v>
      </c>
      <c r="D11" s="93"/>
      <c r="E11" s="93"/>
      <c r="F11" s="93"/>
      <c r="G11" s="93"/>
      <c r="H11" s="93"/>
      <c r="I11" s="94"/>
      <c r="J11" s="93"/>
      <c r="K11" s="93"/>
      <c r="L11" s="93"/>
      <c r="M11" s="93"/>
      <c r="N11" s="94"/>
      <c r="O11" s="93"/>
      <c r="P11" s="93"/>
    </row>
    <row r="12" spans="2:16" x14ac:dyDescent="0.35">
      <c r="B12" s="91"/>
      <c r="C12" s="95" t="s">
        <v>35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</row>
    <row r="13" spans="2:16" ht="17.5" customHeight="1" x14ac:dyDescent="0.35">
      <c r="B13" s="91"/>
      <c r="C13" s="95" t="s">
        <v>36</v>
      </c>
      <c r="D13" s="93"/>
      <c r="E13" s="93"/>
      <c r="F13" s="93"/>
      <c r="G13" s="93"/>
      <c r="H13" s="93"/>
      <c r="I13" s="94"/>
      <c r="J13" s="93"/>
      <c r="K13" s="93"/>
      <c r="L13" s="93"/>
      <c r="M13" s="93"/>
      <c r="N13" s="94"/>
      <c r="O13" s="93"/>
      <c r="P13" s="93"/>
    </row>
    <row r="14" spans="2:16" ht="13.5" customHeight="1" x14ac:dyDescent="0.35">
      <c r="B14" s="97" t="s">
        <v>37</v>
      </c>
      <c r="C14" s="95" t="s">
        <v>38</v>
      </c>
      <c r="D14" s="93">
        <v>45074823.622301944</v>
      </c>
      <c r="E14" s="93">
        <v>44655906.091357462</v>
      </c>
      <c r="F14" s="93"/>
      <c r="G14" s="93"/>
      <c r="H14" s="93"/>
      <c r="I14" s="94">
        <v>89730729.713659406</v>
      </c>
      <c r="J14" s="93">
        <v>3121196.9906683047</v>
      </c>
      <c r="K14" s="93"/>
      <c r="L14" s="93"/>
      <c r="M14" s="93">
        <v>3121196.9906683047</v>
      </c>
      <c r="N14" s="94">
        <v>39014962.3833538</v>
      </c>
      <c r="O14" s="98">
        <v>1</v>
      </c>
      <c r="P14" s="90">
        <v>0</v>
      </c>
    </row>
    <row r="15" spans="2:16" ht="13.5" customHeight="1" x14ac:dyDescent="0.35">
      <c r="B15" s="2" t="s">
        <v>39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</sheetData>
  <sheetProtection algorithmName="SHA-512" hashValue="BYhydyg4hdkw5v84RoYRGExnfoZF+44ZSZQ6PSI/CITtZE5Fdqblod2hFR2Byoldi3aTX/pGDWrk2iM4qKL/cw==" saltValue="V693JpKI/dzCkQI8zvFZ3Q==" spinCount="100000" sheet="1" objects="1" scenarios="1"/>
  <mergeCells count="8">
    <mergeCell ref="N6:N8"/>
    <mergeCell ref="O6:O8"/>
    <mergeCell ref="P6:P8"/>
    <mergeCell ref="D6:E7"/>
    <mergeCell ref="H6:H8"/>
    <mergeCell ref="I6:I8"/>
    <mergeCell ref="J6:M7"/>
    <mergeCell ref="F6:G7"/>
  </mergeCells>
  <conditionalFormatting sqref="D9:H14 J9:N14">
    <cfRule type="cellIs" dxfId="28" priority="5" stopIfTrue="1" operator="lessThan">
      <formula>0</formula>
    </cfRule>
  </conditionalFormatting>
  <conditionalFormatting sqref="O10:O14">
    <cfRule type="cellIs" dxfId="27" priority="3" stopIfTrue="1" operator="lessThan">
      <formula>0</formula>
    </cfRule>
  </conditionalFormatting>
  <conditionalFormatting sqref="P10:P13">
    <cfRule type="cellIs" dxfId="26" priority="2" stopIfTrue="1" operator="lessThan">
      <formula>0</formula>
    </cfRule>
  </conditionalFormatting>
  <conditionalFormatting sqref="I9:I14">
    <cfRule type="cellIs" dxfId="25" priority="1" stopIfTrue="1" operator="lessThan">
      <formula>0</formula>
    </cfRule>
  </conditionalFormatting>
  <pageMargins left="0.7" right="0.7" top="0.75" bottom="0.75" header="0.3" footer="0.3"/>
  <pageSetup paperSize="9" scale="75" orientation="portrait" r:id="rId1"/>
  <colBreaks count="1" manualBreakCount="1">
    <brk id="7" max="1048575" man="1"/>
  </colBreaks>
  <ignoredErrors>
    <ignoredError sqref="B9 B14" numberStoredAsText="1"/>
  </ignoredErrors>
  <drawing r:id="rId2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48</vt:i4>
      </vt:variant>
      <vt:variant>
        <vt:lpstr>Nazwane zakresy</vt:lpstr>
      </vt:variant>
      <vt:variant>
        <vt:i4>1</vt:i4>
      </vt:variant>
    </vt:vector>
  </HeadingPairs>
  <TitlesOfParts>
    <vt:vector size="49" baseType="lpstr">
      <vt:lpstr>START</vt:lpstr>
      <vt:lpstr>Dane ogólne ---&gt;</vt:lpstr>
      <vt:lpstr>KM1</vt:lpstr>
      <vt:lpstr>OV1</vt:lpstr>
      <vt:lpstr>Fundusze własne  ---&gt;</vt:lpstr>
      <vt:lpstr>CC1</vt:lpstr>
      <vt:lpstr>CC2</vt:lpstr>
      <vt:lpstr>Bufory antycykliczne ---&gt;</vt:lpstr>
      <vt:lpstr>CCyB1</vt:lpstr>
      <vt:lpstr>CCyB2</vt:lpstr>
      <vt:lpstr>Wskaźnik dźwigni ---&gt;</vt:lpstr>
      <vt:lpstr>LR1</vt:lpstr>
      <vt:lpstr>LR2</vt:lpstr>
      <vt:lpstr>LR3</vt:lpstr>
      <vt:lpstr>Płynność ---&gt;</vt:lpstr>
      <vt:lpstr>LIQ1</vt:lpstr>
      <vt:lpstr>LIQB</vt:lpstr>
      <vt:lpstr>LIQ2</vt:lpstr>
      <vt:lpstr>Ryzyko kredytowe ---&gt;</vt:lpstr>
      <vt:lpstr>CR1</vt:lpstr>
      <vt:lpstr>CR1-A</vt:lpstr>
      <vt:lpstr>CR2</vt:lpstr>
      <vt:lpstr>CQ1</vt:lpstr>
      <vt:lpstr>CQ3</vt:lpstr>
      <vt:lpstr>CQ5</vt:lpstr>
      <vt:lpstr>CQ7</vt:lpstr>
      <vt:lpstr>CR3</vt:lpstr>
      <vt:lpstr>RWA kredytowe STD---&gt;</vt:lpstr>
      <vt:lpstr>CR4</vt:lpstr>
      <vt:lpstr>CR5</vt:lpstr>
      <vt:lpstr>RWA kredytowe IRB ---&gt;</vt:lpstr>
      <vt:lpstr>CR6</vt:lpstr>
      <vt:lpstr>CR7A</vt:lpstr>
      <vt:lpstr>CR8</vt:lpstr>
      <vt:lpstr>CCR ---&gt;</vt:lpstr>
      <vt:lpstr>CCR1</vt:lpstr>
      <vt:lpstr>CCR2</vt:lpstr>
      <vt:lpstr>CCR3</vt:lpstr>
      <vt:lpstr>CCR5</vt:lpstr>
      <vt:lpstr>CCR8</vt:lpstr>
      <vt:lpstr> Sekurytyzacja ---&gt;</vt:lpstr>
      <vt:lpstr>SEC5</vt:lpstr>
      <vt:lpstr>Ryzyko rynkowe ---&gt;</vt:lpstr>
      <vt:lpstr>MR1</vt:lpstr>
      <vt:lpstr>IFRS9_468--&gt;</vt:lpstr>
      <vt:lpstr>IFRS9_468</vt:lpstr>
      <vt:lpstr>IRRBB--&gt;</vt:lpstr>
      <vt:lpstr>IRRBB1</vt:lpstr>
      <vt:lpstr>START!Obszar_wydruku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TOMASZ</dc:creator>
  <cp:lastModifiedBy>TOMASZ ADAMOWICZ</cp:lastModifiedBy>
  <dcterms:created xsi:type="dcterms:W3CDTF">2021-07-28T14:23:59Z</dcterms:created>
  <dcterms:modified xsi:type="dcterms:W3CDTF">2022-10-28T12:44:23Z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e3ab04-e609-4bbf-80d0-e25f460254ff_Enabled">
    <vt:lpwstr>true</vt:lpwstr>
  </property>
  <property fmtid="{D5CDD505-2E9C-101B-9397-08002B2CF9AE}" pid="3" name="MSIP_Label_56e3ab04-e609-4bbf-80d0-e25f460254ff_SetDate">
    <vt:lpwstr>2021-09-10T08:09:19Z</vt:lpwstr>
  </property>
  <property fmtid="{D5CDD505-2E9C-101B-9397-08002B2CF9AE}" pid="4" name="MSIP_Label_56e3ab04-e609-4bbf-80d0-e25f460254ff_Method">
    <vt:lpwstr>Standard</vt:lpwstr>
  </property>
  <property fmtid="{D5CDD505-2E9C-101B-9397-08002B2CF9AE}" pid="5" name="MSIP_Label_56e3ab04-e609-4bbf-80d0-e25f460254ff_Name">
    <vt:lpwstr>Internal</vt:lpwstr>
  </property>
  <property fmtid="{D5CDD505-2E9C-101B-9397-08002B2CF9AE}" pid="6" name="MSIP_Label_56e3ab04-e609-4bbf-80d0-e25f460254ff_SiteId">
    <vt:lpwstr>0d320d22-34e3-428a-bd15-6025042276bf</vt:lpwstr>
  </property>
  <property fmtid="{D5CDD505-2E9C-101B-9397-08002B2CF9AE}" pid="7" name="MSIP_Label_56e3ab04-e609-4bbf-80d0-e25f460254ff_ActionId">
    <vt:lpwstr>231c23a1-bf57-443f-88b8-4e5b15267b30</vt:lpwstr>
  </property>
  <property fmtid="{D5CDD505-2E9C-101B-9397-08002B2CF9AE}" pid="8" name="MSIP_Label_56e3ab04-e609-4bbf-80d0-e25f460254ff_ContentBits">
    <vt:lpwstr>0</vt:lpwstr>
  </property>
</Properties>
</file>