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081813\Documents\TA\III Filar\2021\2021-06\Ready\PL\"/>
    </mc:Choice>
  </mc:AlternateContent>
  <xr:revisionPtr revIDLastSave="0" documentId="13_ncr:1_{E84D5B37-C238-4DEA-BA57-B94194DB3199}" xr6:coauthVersionLast="47" xr6:coauthVersionMax="47" xr10:uidLastSave="{00000000-0000-0000-0000-000000000000}"/>
  <bookViews>
    <workbookView xWindow="-110" yWindow="-16310" windowWidth="29020" windowHeight="15820" xr2:uid="{4B17D59F-195A-4702-8E00-0B3088AE2387}"/>
  </bookViews>
  <sheets>
    <sheet name="START" sheetId="2" r:id="rId1"/>
    <sheet name="Dane ogólne ---&gt;" sheetId="5" r:id="rId2"/>
    <sheet name="KM1" sheetId="6" r:id="rId3"/>
    <sheet name="OV1" sheetId="7" r:id="rId4"/>
    <sheet name="Fundusze własne  ---&gt;" sheetId="8" r:id="rId5"/>
    <sheet name="CC1" sheetId="9" r:id="rId6"/>
    <sheet name="CC2" sheetId="10" r:id="rId7"/>
    <sheet name="Bufory antycykliczne ---&gt;" sheetId="11" r:id="rId8"/>
    <sheet name="CCyB1" sheetId="1" r:id="rId9"/>
    <sheet name="CCyB2" sheetId="3" r:id="rId10"/>
    <sheet name="Wskaźnik dźwigni ---&gt;" sheetId="12" r:id="rId11"/>
    <sheet name="LR1" sheetId="13" r:id="rId12"/>
    <sheet name="LR3" sheetId="14" r:id="rId13"/>
    <sheet name="Płynność ---&gt;" sheetId="15" r:id="rId14"/>
    <sheet name="LIQ1" sheetId="16" r:id="rId15"/>
    <sheet name="LIQ2" sheetId="17" r:id="rId16"/>
    <sheet name="Ryzyko kredytowe ---&gt;" sheetId="18" r:id="rId17"/>
    <sheet name="CR1" sheetId="19" r:id="rId18"/>
    <sheet name="CR1-A" sheetId="20" r:id="rId19"/>
    <sheet name="CQ1" sheetId="21" r:id="rId20"/>
    <sheet name="CQ5" sheetId="22" r:id="rId21"/>
    <sheet name="CQ7" sheetId="23" r:id="rId22"/>
    <sheet name="CR3" sheetId="24" r:id="rId23"/>
    <sheet name="RWA kredytowe STD---&gt;" sheetId="25" r:id="rId24"/>
    <sheet name="CR4" sheetId="26" r:id="rId25"/>
    <sheet name="CR5" sheetId="27" r:id="rId26"/>
    <sheet name="RWA kredytowe IRB ---&gt;" sheetId="28" r:id="rId27"/>
    <sheet name="CR6" sheetId="29" r:id="rId28"/>
    <sheet name="CR7A" sheetId="30" r:id="rId29"/>
    <sheet name="CR8" sheetId="4" r:id="rId30"/>
    <sheet name="CCR ---&gt;" sheetId="31" r:id="rId31"/>
    <sheet name="CCR1" sheetId="32" r:id="rId32"/>
    <sheet name="CCR2" sheetId="33" r:id="rId33"/>
    <sheet name="CCR3" sheetId="34" r:id="rId34"/>
    <sheet name="CCR5" sheetId="35" r:id="rId35"/>
    <sheet name="CCR8" sheetId="36" r:id="rId36"/>
    <sheet name="Ryzyko rynkowe ---&gt;" sheetId="37" r:id="rId37"/>
    <sheet name="MR1" sheetId="38" r:id="rId3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3" l="1"/>
  <c r="C14" i="33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E36" i="17"/>
  <c r="D87" i="9"/>
  <c r="D15" i="6"/>
  <c r="D14" i="6"/>
  <c r="D13" i="6"/>
</calcChain>
</file>

<file path=xl/sharedStrings.xml><?xml version="1.0" encoding="utf-8"?>
<sst xmlns="http://schemas.openxmlformats.org/spreadsheetml/2006/main" count="1297" uniqueCount="797">
  <si>
    <t>EU CCyB1 – Rozkład geograficzny odnośnych ekspozycji kredytowych na potrzeby obliczania bufora antycyklicznego</t>
  </si>
  <si>
    <t>w tys. PLN</t>
  </si>
  <si>
    <t>w proc.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</si>
  <si>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</si>
  <si>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</si>
  <si>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</si>
  <si>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</si>
  <si>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</si>
  <si>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</si>
  <si>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</si>
  <si>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</si>
  <si>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</si>
  <si>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</si>
  <si>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</si>
  <si>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</si>
  <si>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</si>
  <si>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</si>
  <si>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</si>
  <si>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</si>
  <si>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</si>
  <si>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</si>
  <si>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</si>
  <si>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</si>
  <si>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</si>
  <si>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</si>
  <si>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</si>
  <si>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</si>
  <si>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</si>
  <si>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</si>
  <si>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</si>
  <si>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</si>
  <si>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010</t>
  </si>
  <si>
    <t>Podział według państw: Polska</t>
  </si>
  <si>
    <t>Państwo: 001</t>
  </si>
  <si>
    <t>Państwo: 002</t>
  </si>
  <si>
    <t>…</t>
  </si>
  <si>
    <t>Państwo: NNN</t>
  </si>
  <si>
    <t>020</t>
  </si>
  <si>
    <t>Ogółem</t>
  </si>
  <si>
    <t>Pozycje niewypełnione oznaczają "0" lub brak informacji</t>
  </si>
  <si>
    <t>EU CCyB2 – Kwota specyficznego dla instytucji bufora antycyklicznego</t>
  </si>
  <si>
    <t>Łączna kwota ekspozycji na ryzyko</t>
  </si>
  <si>
    <t>Specyficzny dla instytucji wskaźnik bufora antycyklicznego</t>
  </si>
  <si>
    <t>Wymóg w zakresie specyficznego dla instytucji bufora antycyklicznego</t>
  </si>
  <si>
    <t xml:space="preserve">EU CR8 – Rachunek przepływów kwot ekspozycji ważonych ryzykiem w odniesieniu do ekspozycji na ryzyko kredytowe według metody IRB </t>
  </si>
  <si>
    <t>Kwota ekspozycji ważonej ryzykiem</t>
  </si>
  <si>
    <t>Kwota ekspozycji ważonej ryzykiem na koniec poprzedniego okresu sprawozdawczego</t>
  </si>
  <si>
    <t>Wielkość aktywów (+/-)</t>
  </si>
  <si>
    <t>Jakość aktywów (+/-)</t>
  </si>
  <si>
    <t>Aktualizacje modeli (+/-)</t>
  </si>
  <si>
    <t>Metodyka i polityka (+/-)</t>
  </si>
  <si>
    <t>Nabycia i zbycia (+/-)</t>
  </si>
  <si>
    <t>Wahania kursów walutowych (+/-)</t>
  </si>
  <si>
    <t>Inne (+/-)</t>
  </si>
  <si>
    <t>Kwota ekspozycji ważonej ryzykiem na koniec okresu sprawozdawczego</t>
  </si>
  <si>
    <t>EU KM1</t>
  </si>
  <si>
    <t>Najważniejsze wskaźniki</t>
  </si>
  <si>
    <t>EU OV1</t>
  </si>
  <si>
    <t>--&gt;</t>
  </si>
  <si>
    <t>Przegląd kwot ekspozycji na ryzyko</t>
  </si>
  <si>
    <t>EU KM1 – Najważniejsze wskaźniki</t>
  </si>
  <si>
    <t>T</t>
  </si>
  <si>
    <t xml:space="preserve">T-1 </t>
  </si>
  <si>
    <t>T-2</t>
  </si>
  <si>
    <t>T-3</t>
  </si>
  <si>
    <t>T-4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</si>
  <si>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</si>
  <si>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</si>
  <si>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</si>
  <si>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</si>
  <si>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</si>
  <si>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</si>
  <si>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</si>
  <si>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</si>
  <si>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</si>
  <si>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</si>
  <si>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</si>
  <si>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r>
      <rPr>
        <sz val="10"/>
        <color theme="1"/>
        <rFont val="Calibri"/>
        <family val="2"/>
        <charset val="238"/>
        <scheme val="minor"/>
      </rPr>
      <t>Dodatkowe wymogi w zakresie funduszy własnych w celu uwzględnienia ryzyka innego niż ryzyko nadmiernej dźwigni</t>
    </r>
    <r>
      <rPr>
        <sz val="10"/>
        <color rgb="FF000000"/>
        <rFont val="Calibri"/>
        <family val="2"/>
        <charset val="238"/>
        <scheme val="minor"/>
      </rPr>
      <t xml:space="preserve"> (%) </t>
    </r>
  </si>
  <si>
    <t>EU-7b</t>
  </si>
  <si>
    <t xml:space="preserve">     W tym: obejmujące kapitał podstawowy Tier I (punkty procentowe)</t>
  </si>
  <si>
    <t>EU-7c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</si>
  <si>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</si>
  <si>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</si>
  <si>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</si>
  <si>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</si>
  <si>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</si>
  <si>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EU-8a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</si>
  <si>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</si>
  <si>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</si>
  <si>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</si>
  <si>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</si>
  <si>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</si>
  <si>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</si>
  <si>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</si>
  <si>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</si>
  <si>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</si>
  <si>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</si>
  <si>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</si>
  <si>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</si>
  <si>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</si>
  <si>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</si>
  <si>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r>
      <rPr>
        <b/>
        <sz val="10"/>
        <color theme="1"/>
        <rFont val="Calibri"/>
        <family val="2"/>
        <charset val="238"/>
        <scheme val="minor"/>
      </rPr>
      <t>Dodatkowe wymogi w zakresie funduszy własnych w celu uwzględnienia ryzyka nadmiernej dźwigni finansowej (jako odsetek miary ekspozycji całkowitej)</t>
    </r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</si>
  <si>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</si>
  <si>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</si>
  <si>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</si>
  <si>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</si>
  <si>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</si>
  <si>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Bufor wskaźnika dźwigni i łączny wymóg w zakresie wskaźnika dźwigni (jako odsetek miary ekspozycji całkowitej)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</si>
  <si>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</si>
  <si>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</si>
  <si>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</si>
  <si>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</si>
  <si>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</si>
  <si>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</si>
  <si>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</si>
  <si>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</si>
  <si>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</si>
  <si>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</si>
  <si>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</si>
  <si>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</si>
  <si>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</si>
  <si>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</si>
  <si>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</si>
  <si>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</si>
  <si>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EU OV1 – Przegląd łącznych kwot ekspozycji na ryzyko</t>
  </si>
  <si>
    <t>Łączne kwoty ekspozycji na ryzyko</t>
  </si>
  <si>
    <t>Łączne wymogi w zakresie funduszy własnych</t>
  </si>
  <si>
    <t>Ryzyko kredytowe (z wyłączeniem ryzyka kredytowego kontrahenta)</t>
  </si>
  <si>
    <t xml:space="preserve">W tym metoda standardowa </t>
  </si>
  <si>
    <t xml:space="preserve">W tym podstawowa metoda IRB (F-IRB) </t>
  </si>
  <si>
    <t>W tym metoda klasyfikacji "slotting"</t>
  </si>
  <si>
    <t>EU-4a</t>
  </si>
  <si>
    <t>W tym instrumenty kapitałowe według uproszczonej metody ważenia ryzykiem</t>
  </si>
  <si>
    <t xml:space="preserve">W tym zaawansowana metoda IRB (A-IRB) </t>
  </si>
  <si>
    <t xml:space="preserve">Ryzyko kredytowe kontrahenta – CCR </t>
  </si>
  <si>
    <t>W tym metoda modeli wewnętrznych (IMM)</t>
  </si>
  <si>
    <t>W tym ekspozycje wobec kontrahenta centralnego</t>
  </si>
  <si>
    <t>EU-8b</t>
  </si>
  <si>
    <t>W tym korekta wyceny kredytowej – CVA</t>
  </si>
  <si>
    <t>W tym pozostałe CCR</t>
  </si>
  <si>
    <t xml:space="preserve">Ryzyko rozliczenia </t>
  </si>
  <si>
    <t>Ekspozycje sekurytyzacyjne w portfelu bankowym (po zastosowaniu pułapu)</t>
  </si>
  <si>
    <t xml:space="preserve">W tym metoda SEC-IRBA </t>
  </si>
  <si>
    <t>W tym SEC-ERBA (w tym IAA)</t>
  </si>
  <si>
    <t xml:space="preserve">W tym metoda SEC-SA </t>
  </si>
  <si>
    <t>EU-19a</t>
  </si>
  <si>
    <t>W tym 1250 % RW/odliczenie</t>
  </si>
  <si>
    <t>Ryzyko pozycji, ryzyko walutowe i ryzyko cen towarów (ryzyko rynkowe)</t>
  </si>
  <si>
    <t xml:space="preserve">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</si>
  <si>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</si>
  <si>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</si>
  <si>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</si>
  <si>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</si>
  <si>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</si>
  <si>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</si>
  <si>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>EU-23c</t>
  </si>
  <si>
    <t xml:space="preserve">W tym metoda zaawansowanego pomiaru </t>
  </si>
  <si>
    <t>Kwoty poniżej progów odliczeń
(podlegające wadze ryzyka równej 250 %)</t>
  </si>
  <si>
    <t>Struktura regulacyjnych funduszy własnych</t>
  </si>
  <si>
    <t>Uzgodnienie regulacyjnych funduszy własnych z bilansem w zbadanym sprawozdaniu finansowym</t>
  </si>
  <si>
    <t>EU CC1</t>
  </si>
  <si>
    <t>EU CC2</t>
  </si>
  <si>
    <t>EU CC1 – Struktura regulacyjnych funduszy własnych</t>
  </si>
  <si>
    <t>Kwoty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</si>
  <si>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</si>
  <si>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</si>
  <si>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</si>
  <si>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</si>
  <si>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</si>
  <si>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</si>
  <si>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</si>
  <si>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</si>
  <si>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</si>
  <si>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</si>
  <si>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</si>
  <si>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</si>
  <si>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</si>
  <si>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</si>
  <si>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Nie dotyczy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</si>
  <si>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</si>
  <si>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</si>
  <si>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</si>
  <si>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</si>
  <si>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</si>
  <si>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</si>
  <si>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</si>
  <si>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</si>
  <si>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</si>
  <si>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</si>
  <si>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</si>
  <si>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</si>
  <si>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</si>
  <si>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</si>
  <si>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</si>
  <si>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</si>
  <si>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</si>
  <si>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</si>
  <si>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</si>
  <si>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</si>
  <si>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</si>
  <si>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</si>
  <si>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</si>
  <si>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</si>
  <si>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</si>
  <si>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27a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</si>
  <si>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</si>
  <si>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</si>
  <si>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</si>
  <si>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</si>
  <si>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</si>
  <si>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</si>
  <si>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</si>
  <si>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</si>
  <si>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</si>
  <si>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</si>
  <si>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</si>
  <si>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</si>
  <si>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</si>
  <si>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</si>
  <si>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</si>
  <si>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</si>
  <si>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</si>
  <si>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</si>
  <si>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</si>
  <si>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</si>
  <si>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</si>
  <si>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</si>
  <si>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</si>
  <si>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</si>
  <si>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</si>
  <si>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</si>
  <si>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</si>
  <si>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</si>
  <si>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</si>
  <si>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</si>
  <si>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</si>
  <si>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</si>
  <si>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</si>
  <si>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</si>
  <si>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</si>
  <si>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</si>
  <si>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</si>
  <si>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</si>
  <si>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</si>
  <si>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</si>
  <si>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</si>
  <si>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</si>
  <si>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</si>
  <si>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</si>
  <si>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</si>
  <si>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</si>
  <si>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</si>
  <si>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</si>
  <si>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>Łączne wymogi kapitałowe odnośnie do kapitału podstawowego Tier I instytucji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</si>
  <si>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</si>
  <si>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</si>
  <si>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</si>
  <si>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</si>
  <si>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</si>
  <si>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</si>
  <si>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</si>
  <si>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</si>
  <si>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</si>
  <si>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</si>
  <si>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</si>
  <si>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</si>
  <si>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</si>
  <si>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</si>
  <si>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</si>
  <si>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</si>
  <si>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</si>
  <si>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</si>
  <si>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</si>
  <si>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</si>
  <si>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</si>
  <si>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</si>
  <si>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</si>
  <si>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EU CC2 – Uzgodnienie regulacyjnych funduszy własnych z bilansem w zbadanym sprawozdaniu finansowym</t>
  </si>
  <si>
    <t>Bilans zgodnie z opublikowanym sprawozdaniem finansowym i w ramach regulacyjnego zakresu konsolidacji</t>
  </si>
  <si>
    <t>Na koniec okresu sprawozdawczego</t>
  </si>
  <si>
    <r>
      <t>Aktywa</t>
    </r>
    <r>
      <rPr>
        <sz val="10"/>
        <color rgb="FF000000"/>
        <rFont val="Calibri"/>
        <family val="2"/>
        <charset val="238"/>
        <scheme val="minor"/>
      </rPr>
      <t xml:space="preserve"> – </t>
    </r>
    <r>
      <rPr>
        <i/>
        <sz val="10"/>
        <color rgb="FF000000"/>
        <rFont val="Calibri"/>
        <family val="2"/>
        <charset val="238"/>
        <scheme val="minor"/>
      </rPr>
      <t>Podział według klas aktywów zgodnie z bilansem w opublikowanym sprawozdaniu finansowym</t>
    </r>
  </si>
  <si>
    <t>Kasa, środki w Banku Centralnym</t>
  </si>
  <si>
    <t xml:space="preserve">Aktywa finansowe przeznaczone do obrotu </t>
  </si>
  <si>
    <t>Instrumenty pochodne</t>
  </si>
  <si>
    <t>Instrumenty kapitałowe</t>
  </si>
  <si>
    <t>Instrumenty dłużne</t>
  </si>
  <si>
    <t>Aktywa finansowe nie 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</si>
  <si>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</si>
  <si>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</si>
  <si>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 rachunek zysków i strat</t>
  </si>
  <si>
    <t>Wyceniane według zamortyzowanego kosztu</t>
  </si>
  <si>
    <t>Aktywa finansowe wyceniane według zamortyzowanego kosztu, inne niż Kredyty i pożyczki udzielone klientom</t>
  </si>
  <si>
    <t>Lokaty oraz kredyty i pożyczki udzielone bankom i innym instytucjom monetarnym</t>
  </si>
  <si>
    <t>Transakcje z przyrzeczeniem odkupu</t>
  </si>
  <si>
    <t>Instrumenty pochodne – rachunkowość zabezpieczeń</t>
  </si>
  <si>
    <t>Inwestycje w jednostkach zależnych, we wspólnych przedsięwzięciach i w jednostkach stowarzyszonych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</si>
  <si>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</si>
  <si>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</si>
  <si>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</si>
  <si>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</si>
  <si>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</si>
  <si>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</si>
  <si>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</si>
  <si>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ogółem</t>
  </si>
  <si>
    <r>
      <t>Zobowiązania</t>
    </r>
    <r>
      <rPr>
        <sz val="10"/>
        <color rgb="FF000000"/>
        <rFont val="Calibri"/>
        <family val="2"/>
        <charset val="238"/>
        <scheme val="minor"/>
      </rPr>
      <t xml:space="preserve"> – </t>
    </r>
    <r>
      <rPr>
        <i/>
        <sz val="10"/>
        <color rgb="FF000000"/>
        <rFont val="Calibri"/>
        <family val="2"/>
        <charset val="238"/>
        <scheme val="minor"/>
      </rPr>
      <t>Podział według klas zobowiązań zgodnie z bilansem w opublikowanym sprawozdaniu finansowym</t>
    </r>
  </si>
  <si>
    <t>Zobowiązania finansowe przeznaczone do obrotu</t>
  </si>
  <si>
    <t>Zobowiązania z tytułu krótkiej sprzedaży papierów wartościowych</t>
  </si>
  <si>
    <t>Zobowiązania finansowe wyceniane według zamortyzowanego kosztu</t>
  </si>
  <si>
    <t>Zobowiązania wobec banków i innych instytucji monetarnych</t>
  </si>
  <si>
    <t>Zobowiązania wobec klientów</t>
  </si>
  <si>
    <t>Wyemitowane dłużne papiery wartościowe</t>
  </si>
  <si>
    <t xml:space="preserve">Zobowiązania podporządkowane </t>
  </si>
  <si>
    <t>Rezerwy</t>
  </si>
  <si>
    <t xml:space="preserve">Nierozstrzygnięte sprawy sporne </t>
  </si>
  <si>
    <t>Udzielone zobowiązania i gwarancje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</si>
  <si>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</si>
  <si>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</si>
  <si>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</si>
  <si>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</si>
  <si>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ogółem</t>
  </si>
  <si>
    <t>Kapitał własny</t>
  </si>
  <si>
    <t xml:space="preserve">Kapitał zakładowy </t>
  </si>
  <si>
    <t>Akcje własne</t>
  </si>
  <si>
    <t>Kapitał ze sprzedaży akcji powyżej wartości nominalnej</t>
  </si>
  <si>
    <t>Skumulowane inne całkowite dochody</t>
  </si>
  <si>
    <t>Zyski zatrzymane</t>
  </si>
  <si>
    <t>Kapitał własny ogółem</t>
  </si>
  <si>
    <t>Rozkład geograficzny odnośnych ekspozycji kredytowych na potrzeby obliczania bufora antycyklicznego</t>
  </si>
  <si>
    <t>Kwota specyficznego dla instytucji bufora antycyklicznego</t>
  </si>
  <si>
    <t>EU CCyB1</t>
  </si>
  <si>
    <t>EU CCyB2</t>
  </si>
  <si>
    <t>LRSum: Zestawienie dotyczące uzgodnienia aktywów księgowych i ekspozycji wskaźnika dźwigni</t>
  </si>
  <si>
    <t>LRSpl: Podział ekspozycji bilansowych (z wyłączeniem instrumentów pochodnych, transakcji finansowanych z użyciem papierów wartościowych (SFT) i ekspozycji wyłączonych)</t>
  </si>
  <si>
    <t>EU LR1</t>
  </si>
  <si>
    <t>EU LR3</t>
  </si>
  <si>
    <t>EU LR1 – LRSum: Zestawienie dotyczące uzgodnienia aktywów księgowych i ekspozycji wskaźnika dźwigni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</si>
  <si>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</si>
  <si>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</si>
  <si>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</si>
  <si>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</si>
  <si>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</si>
  <si>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</si>
  <si>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</si>
  <si>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</si>
  <si>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</si>
  <si>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</si>
  <si>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</si>
  <si>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</si>
  <si>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</si>
  <si>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</si>
  <si>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</si>
  <si>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</si>
  <si>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r>
      <rPr>
        <b/>
        <sz val="10"/>
        <color theme="1"/>
        <rFont val="Calibri"/>
        <family val="2"/>
        <charset val="238"/>
        <scheme val="minor"/>
      </rPr>
      <t>Miara ekspozycji całkowitej</t>
    </r>
  </si>
  <si>
    <t>EU LR3 – LRSpl: Podział ekspozycji bilansowych (z wyłączeniem instrumentów pochodnych, transakcji finansowanych z użyciem papierów wartościowych (SFT) i ekspozycji wyłączonych)</t>
  </si>
  <si>
    <t>Ekspozycje wskaźnika dźwigni określone w CRR</t>
  </si>
  <si>
    <t>EU-1</t>
  </si>
  <si>
    <t>Ekspozycje bilansowe ogółem (z wyłączeniem instrumentów pochodnych, transakcji finansowanych z użyciem papierów wartościowych i ekspozycji wyłączonych), w tym:</t>
  </si>
  <si>
    <t>EU-2</t>
  </si>
  <si>
    <t>Ekspozycje zaliczane do portfela handlowego</t>
  </si>
  <si>
    <t>EU-3</t>
  </si>
  <si>
    <t>Ekspozycje zaliczane do portfela bankowego, w tym: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</si>
  <si>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</si>
  <si>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</si>
  <si>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</si>
  <si>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</si>
  <si>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</si>
  <si>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</si>
  <si>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</si>
  <si>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</si>
  <si>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</si>
  <si>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</si>
  <si>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</si>
  <si>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</si>
  <si>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</si>
  <si>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</si>
  <si>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</si>
  <si>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</si>
  <si>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</si>
  <si>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</si>
  <si>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Informacje ilościowe na temat wskaźnika pokrycia wypływów netto</t>
  </si>
  <si>
    <t>EU LIQ1</t>
  </si>
  <si>
    <t xml:space="preserve">Wskaźnik stabilnego finansowania netto </t>
  </si>
  <si>
    <t>EU LIQ2</t>
  </si>
  <si>
    <t>EU LIQ1 – Informacje ilościowe na temat wskaźnika pokrycia wypływów netto</t>
  </si>
  <si>
    <t>Całkowita wartość nieważona (średnia)</t>
  </si>
  <si>
    <t>Całkowita wartość ważona (średnia)</t>
  </si>
  <si>
    <t>EU 1a</t>
  </si>
  <si>
    <t>Koniec kwartału (DD miesiąc RRR)</t>
  </si>
  <si>
    <t>30-06-2021</t>
  </si>
  <si>
    <t>31-03-2021</t>
  </si>
  <si>
    <t>31-12-2020</t>
  </si>
  <si>
    <t>30-09-2020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</si>
  <si>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</si>
  <si>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</si>
  <si>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</si>
  <si>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</si>
  <si>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</si>
  <si>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</si>
  <si>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</si>
  <si>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</si>
  <si>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</si>
  <si>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</si>
  <si>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</si>
  <si>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</si>
  <si>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</si>
  <si>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</si>
  <si>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</si>
  <si>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</si>
  <si>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</si>
  <si>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</si>
  <si>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</si>
  <si>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</si>
  <si>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</si>
  <si>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</si>
  <si>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</si>
  <si>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</si>
  <si>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</si>
  <si>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</si>
  <si>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</si>
  <si>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</si>
  <si>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</si>
  <si>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</si>
  <si>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</si>
  <si>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</si>
  <si>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</si>
  <si>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</si>
  <si>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</si>
  <si>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</si>
  <si>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 xml:space="preserve">EU LIQ2: Wskaźnik stabilnego finansowania netto </t>
  </si>
  <si>
    <t>Zgodnie z art. 451a ust. 3 CRR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</si>
  <si>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</si>
  <si>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</si>
  <si>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</si>
  <si>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</si>
  <si>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</si>
  <si>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</si>
  <si>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</si>
  <si>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</si>
  <si>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</si>
  <si>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</si>
  <si>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</si>
  <si>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</si>
  <si>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</si>
  <si>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</si>
  <si>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</si>
  <si>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</si>
  <si>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</si>
  <si>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</si>
  <si>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</si>
  <si>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</si>
  <si>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</si>
  <si>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</si>
  <si>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</si>
  <si>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</si>
  <si>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</si>
  <si>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</si>
  <si>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</si>
  <si>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</si>
  <si>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</si>
  <si>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</si>
  <si>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</si>
  <si>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</si>
  <si>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</si>
  <si>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</si>
  <si>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r>
      <t>Aktywa z tytułu instrumentów pochodnych w ramach wskaźnika stabilnego finansowania netto</t>
    </r>
    <r>
      <rPr>
        <sz val="10"/>
        <color theme="1"/>
        <rFont val="Calibri"/>
        <family val="2"/>
        <charset val="238"/>
        <scheme val="minor"/>
      </rPr>
      <t> </t>
    </r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</si>
  <si>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</si>
  <si>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</si>
  <si>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</si>
  <si>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Ekspozycje obsługiwane i nieobsługiwane oraz powiązane rezerwy </t>
  </si>
  <si>
    <t>Termin zapadalności ekspozycji</t>
  </si>
  <si>
    <t>Jakość kredytowa ekspozycji restrukturyzowanych</t>
  </si>
  <si>
    <t>Jakość kredytowa kredytów i zaliczek udzielanych przedsiębiorstwom niefinansowym według branż</t>
  </si>
  <si>
    <t xml:space="preserve">Zabezpieczenia uzyskane przez przejęcie i postępowania egzekucyjne </t>
  </si>
  <si>
    <t>EU CR1</t>
  </si>
  <si>
    <t>EU CR1-A</t>
  </si>
  <si>
    <t>EU CQ1</t>
  </si>
  <si>
    <t>EU CQ5</t>
  </si>
  <si>
    <t>EU CQ7</t>
  </si>
  <si>
    <t xml:space="preserve">EU 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</si>
  <si>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</si>
  <si>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</si>
  <si>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</si>
  <si>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</si>
  <si>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</si>
  <si>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</si>
  <si>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</si>
  <si>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</si>
  <si>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</si>
  <si>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</si>
  <si>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</si>
  <si>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</si>
  <si>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</si>
  <si>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</si>
  <si>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</si>
  <si>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</si>
  <si>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</si>
  <si>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Kredyty i zaliczki</t>
  </si>
  <si>
    <t>Banki centralne</t>
  </si>
  <si>
    <t>030</t>
  </si>
  <si>
    <t>Sektor instytucji rządowych i samorządowych</t>
  </si>
  <si>
    <t>040</t>
  </si>
  <si>
    <t>Instytucje kredytowe</t>
  </si>
  <si>
    <t>050</t>
  </si>
  <si>
    <t>Inne instytucje finansowe</t>
  </si>
  <si>
    <t>060</t>
  </si>
  <si>
    <t>Przedsiębiorstwa niefinansowe</t>
  </si>
  <si>
    <t>070</t>
  </si>
  <si>
    <t xml:space="preserve">          W tym MŚP</t>
  </si>
  <si>
    <t>080</t>
  </si>
  <si>
    <t>Gospodarstwa domowe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</si>
  <si>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</si>
  <si>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</si>
  <si>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</si>
  <si>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</si>
  <si>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</si>
  <si>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</si>
  <si>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</si>
  <si>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</si>
  <si>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Ekspozycje pozabilansowe</t>
  </si>
  <si>
    <t>160</t>
  </si>
  <si>
    <t>170</t>
  </si>
  <si>
    <t>180</t>
  </si>
  <si>
    <t>190</t>
  </si>
  <si>
    <t>200</t>
  </si>
  <si>
    <t>210</t>
  </si>
  <si>
    <t>220</t>
  </si>
  <si>
    <t>EU CR1-A: Termin zapadalności ekspozycji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</si>
  <si>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</si>
  <si>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</si>
  <si>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</si>
  <si>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</si>
  <si>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</si>
  <si>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</si>
  <si>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>EU CQ1: Jakość kredytowa ekspozycji restrukturyzowanych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</si>
  <si>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</si>
  <si>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</si>
  <si>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</si>
  <si>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</si>
  <si>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</si>
  <si>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</si>
  <si>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</si>
  <si>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</si>
  <si>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EU CQ5: Jakość kredytowa kredytów i zaliczek udzielanych przedsiębiorstwom niefinansowym według branż</t>
  </si>
  <si>
    <t>Wartość bilansowa brutto</t>
  </si>
  <si>
    <t>Skumulowana utrata wartości</t>
  </si>
  <si>
    <t>Skumulowane ujemne zmiany wartości godziwej z powodu ryzyka kredytowego z tytułu ekspozycji nieobsługiwanych</t>
  </si>
  <si>
    <t>W tym nieobsługiwane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</si>
  <si>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</si>
  <si>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</si>
  <si>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</si>
  <si>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</si>
  <si>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</si>
  <si>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</si>
  <si>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</si>
  <si>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</si>
  <si>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</si>
  <si>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</si>
  <si>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</si>
  <si>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</si>
  <si>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</si>
  <si>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</si>
  <si>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</si>
  <si>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</si>
  <si>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</si>
  <si>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</si>
  <si>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</si>
  <si>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</si>
  <si>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 xml:space="preserve">EU CQ7: Zabezpieczenia uzyskane przez przejęcie i postępowania egzekucyjne </t>
  </si>
  <si>
    <t xml:space="preserve">Zabezpieczenie uzyskane przez przejęcie </t>
  </si>
  <si>
    <t>Wartość w momencie początkowego ujęcia</t>
  </si>
  <si>
    <t>Skumulowane ujemne zmiany</t>
  </si>
  <si>
    <t>Inne niż rzeczowe aktywa trwałe</t>
  </si>
  <si>
    <t>Nieruchomości mieszkalne</t>
  </si>
  <si>
    <t>Nieruchomości komercyjne</t>
  </si>
  <si>
    <t>Ruchomości (pojazdy, statki itp.)</t>
  </si>
  <si>
    <t>Instrumenty kapitałowe i dłużne</t>
  </si>
  <si>
    <t>Inne zabezpieczenia</t>
  </si>
  <si>
    <t xml:space="preserve"> Przegląd technik ograniczania ryzyka kredytowego:  Ujawnianie informacji na temat stosowania technik ograniczania ryzyka kredytowego</t>
  </si>
  <si>
    <t>EU CR3</t>
  </si>
  <si>
    <t>EU CR3 – Przegląd technik ograniczania ryzyka kredytowego:  Ujawnianie informacji na temat stosowania technik ograniczania ryzyka kredytowego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</si>
  <si>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</si>
  <si>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</si>
  <si>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</si>
  <si>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</si>
  <si>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</si>
  <si>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</si>
  <si>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</si>
  <si>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</si>
  <si>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Metoda standardowa – Ekspozycja na ryzyko kredytowe i skutki ograniczania ryzyka kredytowego</t>
  </si>
  <si>
    <t>EU CR4</t>
  </si>
  <si>
    <t>Metoda standardowa</t>
  </si>
  <si>
    <t>EU CR5</t>
  </si>
  <si>
    <t>EU CR4 – Metoda standardowa – Ekspozycja na ryzyko kredytowe i skutki ograniczania ryzyka kredytowego</t>
  </si>
  <si>
    <t>w %</t>
  </si>
  <si>
    <t xml:space="preserve"> Kategorie ekspozycji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</si>
  <si>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</si>
  <si>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</si>
  <si>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</si>
  <si>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Ekspozycje bilansowe</t>
  </si>
  <si>
    <t>Aktywa ważone ryzykiem</t>
  </si>
  <si>
    <t xml:space="preserve">Zagęszczenie aktywów ważonych ryzykiem (%) 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</si>
  <si>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</si>
  <si>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</si>
  <si>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</si>
  <si>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</si>
  <si>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</si>
  <si>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n.d.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</si>
  <si>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</si>
  <si>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</si>
  <si>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</si>
  <si>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</si>
  <si>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Ekspozycje kapitałowe</t>
  </si>
  <si>
    <t>Inne pozycje</t>
  </si>
  <si>
    <t>OGÓŁEM</t>
  </si>
  <si>
    <t>EU CR5 – Metoda standardowa</t>
  </si>
  <si>
    <t>Waga ryzyka</t>
  </si>
  <si>
    <t>W tym bez ratingu</t>
  </si>
  <si>
    <t>Inne</t>
  </si>
  <si>
    <t>p</t>
  </si>
  <si>
    <t>q</t>
  </si>
  <si>
    <t>Ekspozycje z tytułu jednostek uczestnictwa lub udziałów w przedsiębiorstwach zbiorowego inwestowania</t>
  </si>
  <si>
    <t>EU CR6 – Metoda IRB – Ekspozycje na ryzyko kredytowe w podziale na kategorie ekspozycji i zakresy wartości PD</t>
  </si>
  <si>
    <t>Zaawansowana metoda IRB (A-IRB) Ekspozycje detaliczne SME zabezpieczone na nieruchomościach</t>
  </si>
  <si>
    <t>Zakres wartości PD</t>
  </si>
  <si>
    <t>Ekspozycje pozabilansowe przed uwzględnieniem współczynnika konwersji kredytowej</t>
  </si>
  <si>
    <t>Średni współczynnik konwersji kredytowej ważony ekspozycją</t>
  </si>
  <si>
    <t>Ekspozycja po uwzględnieniu współczynnika konwersji kredytowej i po ograniczeniu ryzyka kredytowego</t>
  </si>
  <si>
    <t>Średnia wartość PD ważona ekspozycją (%)</t>
  </si>
  <si>
    <t>Liczba dłużników</t>
  </si>
  <si>
    <t>Średnia wartość LGD ważona ekspozycją (%)</t>
  </si>
  <si>
    <t>Kwota ekspozycji ważonej ryzykiem po uwzględnieniu współczynników wsparcia</t>
  </si>
  <si>
    <t>Zagęszczenie kwot ekspozycji ważonych ryzykiem</t>
  </si>
  <si>
    <t>Kwota oczekiwanej straty</t>
  </si>
  <si>
    <t>Korekty wartości i rezerwy</t>
  </si>
  <si>
    <t>0,00 do &lt;0,15</t>
  </si>
  <si>
    <t>0,00 do &lt;0,10</t>
  </si>
  <si>
    <t>0,10 do &lt;0,15</t>
  </si>
  <si>
    <t>0,15 do &lt;0,25</t>
  </si>
  <si>
    <t>0,25 do &lt;0,50</t>
  </si>
  <si>
    <t>0,50 do &lt;0,75</t>
  </si>
  <si>
    <t>0,75 do &lt;2,50</t>
  </si>
  <si>
    <t>0,75 do &lt;1,75</t>
  </si>
  <si>
    <t>1,75 do &lt;2,5</t>
  </si>
  <si>
    <t>2,50 do &lt;10,00</t>
  </si>
  <si>
    <t>2,5 do &lt;5</t>
  </si>
  <si>
    <t>5 do &lt;10</t>
  </si>
  <si>
    <t>10,00 do &lt;100,00</t>
  </si>
  <si>
    <t>10 do &lt;20</t>
  </si>
  <si>
    <t>20 do &lt;30</t>
  </si>
  <si>
    <t>30,00 do &lt;100,00</t>
  </si>
  <si>
    <t>100,00 (default)</t>
  </si>
  <si>
    <t>Suma cząstkowa (ekspozycje detaliczne SME zabezpieczone na nieruchomościach)</t>
  </si>
  <si>
    <t>Zaawansowana metoda IRB (A-IRB) Ekspozycje detaliczne nie-SME zabezpieczone na nieruchomościach</t>
  </si>
  <si>
    <t>Suma cząstkowa (ekspozycje detaliczne nie-SME zabezpieczone na nieruchomościach)</t>
  </si>
  <si>
    <t>Zaawansowana metoda IRB (A-IRB) Ekspozycje detaliczne kwalifikowane odnawialne (QRRE)</t>
  </si>
  <si>
    <t>Suma cząstkowa (ekspozycje detaliczne kwalifikowane odnawialne - QRRE)</t>
  </si>
  <si>
    <t>Razem (wszystkie kategorie ekspozycji)</t>
  </si>
  <si>
    <t>EU CR7-A – Metoda IRB – Ujawnianie informacji na temat zakresu stosowania technik ograniczania ryzyka kredytowego</t>
  </si>
  <si>
    <t>A-IRB</t>
  </si>
  <si>
    <t xml:space="preserve">Ekspozycje całkowite
</t>
  </si>
  <si>
    <t>Techniki ograniczania ryzyka kredytowego</t>
  </si>
  <si>
    <t>Metody ograniczania ryzyka kredytowego przy obliczaniu kwot ekspozycji ważonych ryzykiem</t>
  </si>
  <si>
    <t>Ochrona kredytowa 
rzeczywista</t>
  </si>
  <si>
    <t xml:space="preserve"> Ochrona kredytowa 
nierzeczywista</t>
  </si>
  <si>
    <t xml:space="preserve">Kwoty ekspozycji ważonych ryzykiem bez efektów substytucyjnych
(wyłącznie efekty redukcji)
</t>
  </si>
  <si>
    <t xml:space="preserve">Kwoty ekspozycji ważonych ryzykiem z uwzględnieniem efektów substytucyjnych
(efekty redukcji i substytucji)
</t>
  </si>
  <si>
    <t xml:space="preserve"> 
Odsetek ekspozycji zabezpieczonych zabezpieczeniami finansowymi (%)</t>
  </si>
  <si>
    <t>Odsetek ekspozycji zabezpieczonych innymi uznanymi zabezpieczeniami (%)</t>
  </si>
  <si>
    <t>Odsetek ekspozycji zabezpieczonych inną ochroną kredytową rzeczywistą (%)</t>
  </si>
  <si>
    <t xml:space="preserve">
Odsetek ekspozycji zabezpieczonych gwarancjami (%)</t>
  </si>
  <si>
    <t>Odsetek ekspozycji zabezpieczonych kredytowymi instrumentami pochodnymi (%)</t>
  </si>
  <si>
    <t>Odsetek ekspozycji zabezpieczonych zabezpieczeniami w formie nieruchomości (%)</t>
  </si>
  <si>
    <t>Odsetek ekspozycji zabezpieczonych  wierzytelnościami (%)</t>
  </si>
  <si>
    <t>Odsetek ekspozycji zabezpieczonych innego rodzaju zabezpieczeniami rzeczowymi (%)</t>
  </si>
  <si>
    <t>Odsetek ekspozycji zabezpieczonych środkami pieniężnymi znajdującymi się w depozycie (%)</t>
  </si>
  <si>
    <t>Odsetek ekspozycji zabezpieczonych polisami ubezpieczenia na życie (%)</t>
  </si>
  <si>
    <t>Odsetek ekspozycji zabezpieczonych instrumentami będącymi w posiadaniu osoby trzeciej (%)</t>
  </si>
  <si>
    <t>Ekspozycje wobec rządów centralnych i banków centralnych</t>
  </si>
  <si>
    <t>3.1</t>
  </si>
  <si>
    <t>W tym ekspozycje wobec przedsiębiorstw – MŚP</t>
  </si>
  <si>
    <t>3.2</t>
  </si>
  <si>
    <t>W tym ekspozycje wobec przedsiębiorstw – związane z kredytowaniem specjalistycznym</t>
  </si>
  <si>
    <t>3.3</t>
  </si>
  <si>
    <t>W tym ekspozycje wobec przedsiębiorstw – Inne</t>
  </si>
  <si>
    <t>4.1</t>
  </si>
  <si>
    <t>W tym ekspozycje detaliczne wobec MŚP zabezpieczone nieruchomością</t>
  </si>
  <si>
    <t>4.2</t>
  </si>
  <si>
    <t>W tym ekspozycje detaliczne wobec podmiotów niebędących MŚP, zabezpieczone nieruchomością</t>
  </si>
  <si>
    <t>4.3</t>
  </si>
  <si>
    <t>W tym kwalifikowane odnawialne ekspozycje detaliczne</t>
  </si>
  <si>
    <t>4.4</t>
  </si>
  <si>
    <t>W tym inne ekspozycje detaliczne wobec MŚP</t>
  </si>
  <si>
    <t>4.5</t>
  </si>
  <si>
    <t>W tym inne ekspozycje detaliczne wobec podmiotów niebędących MŚP</t>
  </si>
  <si>
    <t>Metoda IRB – Ekspozycje na ryzyko kredytowe w podziale na kategorie ekspozycji i zakresy wartości PD</t>
  </si>
  <si>
    <t>Metoda IRB – Ujawnianie informacji na temat zakresu stosowania technik ograniczania ryzyka kredytowego</t>
  </si>
  <si>
    <t>EU CR6</t>
  </si>
  <si>
    <t>EU CR7A</t>
  </si>
  <si>
    <t xml:space="preserve">Rachunek przepływów kwot ekspozycji ważonych ryzykiem w odniesieniu do ekspozycji na ryzyko kredytowe według metody IRB </t>
  </si>
  <si>
    <t>EU CR8</t>
  </si>
  <si>
    <t>EU CCR1 – Analiza ekspozycji na ryzyko kredytowe kontrahenta (CCR) według metody</t>
  </si>
  <si>
    <t>Koszt odtworzenia (RC)</t>
  </si>
  <si>
    <t>Potencjalna przyszła ekspozycja (PFE)</t>
  </si>
  <si>
    <t>Efektywna dodatnia ekspozycja oczekiwana (EEPE)</t>
  </si>
  <si>
    <r>
      <rPr>
        <sz val="10"/>
        <color theme="1"/>
        <rFont val="Calibri"/>
        <family val="2"/>
        <charset val="238"/>
        <scheme val="minor"/>
      </rPr>
      <t xml:space="preserve">Wartość </t>
    </r>
    <r>
      <rPr>
        <i/>
        <sz val="10"/>
        <color theme="1"/>
        <rFont val="Calibri"/>
        <family val="2"/>
        <charset val="238"/>
        <scheme val="minor"/>
      </rPr>
      <t>alfa</t>
    </r>
    <r>
      <rPr>
        <sz val="10"/>
        <color theme="1"/>
        <rFont val="Calibri"/>
        <family val="2"/>
        <charset val="238"/>
        <scheme val="minor"/>
      </rPr>
      <t xml:space="preserve"> stosowana do obliczania regulacyjnej wartości ekspozycji</t>
    </r>
  </si>
  <si>
    <t>Wartość ekspozycji przed ograniczeniem ryzyka kredytowego</t>
  </si>
  <si>
    <t>Wartość ekspozycji po ograniczeniu ryzyka kredytowego</t>
  </si>
  <si>
    <t>Wartość ekspozycji</t>
  </si>
  <si>
    <t>Kwoty ekspozycji ważonej ryzykiem</t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</si>
  <si>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1</t>
    </r>
  </si>
  <si>
    <t>EU – Metoda wyceny pierwotnej ekspozycji (w odniesieniu do instrumentów pochodnych)</t>
  </si>
  <si>
    <t>1.4</t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</si>
  <si>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2</t>
    </r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</si>
  <si>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</si>
  <si>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</si>
  <si>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</si>
  <si>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2a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</si>
  <si>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</si>
  <si>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</si>
  <si>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</si>
  <si>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</si>
  <si>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</si>
  <si>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</si>
  <si>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</si>
  <si>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</si>
  <si>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Analiza ekspozycji na ryzyko kredytowe kontrahenta (CCR) według metody</t>
  </si>
  <si>
    <t>EU CCR1</t>
  </si>
  <si>
    <t>EU CCR2 – Transakcje podlegające wymogom w zakresie funduszy własnych z tytułu ryzyka związanego z korektą wyceny kredytowej</t>
  </si>
  <si>
    <t>Transakcje objęte metodą zaawansowaną ogółem</t>
  </si>
  <si>
    <t xml:space="preserve">   (i) wartość zagrożona (z uwzględnieniem mnożnika ×3)</t>
  </si>
  <si>
    <t xml:space="preserve">   (ii) wartość zagrożona w warunkach skrajnych (z uwzględnieniem mnożnika ×3)</t>
  </si>
  <si>
    <t>Transakcje podlegające metodzie standardowej</t>
  </si>
  <si>
    <t xml:space="preserve">Transakcje podlegające wymogom w zakresie funduszy własnych z tytułu ryzyka związanego z korektą wyceny kredytowej – ogółem </t>
  </si>
  <si>
    <t>Transakcje podlegające wymogom w zakresie funduszy własnych z tytułu ryzyka związanego z korektą wyceny kredytowej</t>
  </si>
  <si>
    <t>EU CCR2</t>
  </si>
  <si>
    <t>EU CCR3 – Metoda standardowa – ekspozycje na ryzyko kredytowe kontrahenta (CCR) według regulacyjnych kategorii ekspozycji i wag ryzyka</t>
  </si>
  <si>
    <t>Kategorie ekspozycji</t>
  </si>
  <si>
    <r>
      <rPr>
        <sz val="10"/>
        <color theme="1"/>
        <rFont val="Calibri"/>
        <family val="2"/>
        <charset val="238"/>
        <scheme val="minor"/>
      </rPr>
      <t>Całkowita wartość ekspozycji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</si>
  <si>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 xml:space="preserve">Ekspozycje wobec rządów centralnych lub banków centralnych </t>
  </si>
  <si>
    <t xml:space="preserve">Ekspozycje wobec samorządów regionalnych lub władz lokalnych </t>
  </si>
  <si>
    <t xml:space="preserve"> Metoda standardowa – ekspozycje na ryzyko kredytowe kontrahenta (CCR) według regulacyjnych kategorii ekspozycji i wag ryzyka</t>
  </si>
  <si>
    <t>EU CCR3</t>
  </si>
  <si>
    <t>EU CCR5 – Struktura zabezpieczenia dla ekspozycji na ryzyko kredytowe kontrahenta (CCR)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</si>
  <si>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</si>
  <si>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</si>
  <si>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</si>
  <si>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</si>
  <si>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</si>
  <si>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</si>
  <si>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</si>
  <si>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</si>
  <si>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</si>
  <si>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</si>
  <si>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</si>
  <si>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</si>
  <si>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</si>
  <si>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</si>
  <si>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>Struktura zabezpieczenia dla ekspozycji na ryzyko kredytowe kontrahenta (CCR)</t>
  </si>
  <si>
    <t>EU CCR8 – Ekspozycje wobec kontrahentów centralnych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</si>
  <si>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</si>
  <si>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</si>
  <si>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</si>
  <si>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</si>
  <si>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</si>
  <si>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</si>
  <si>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</si>
  <si>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</si>
  <si>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</si>
  <si>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</si>
  <si>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</si>
  <si>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</si>
  <si>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</si>
  <si>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Ekspozycje wobec kontrahentów centralnych</t>
  </si>
  <si>
    <t>EU CCR8</t>
  </si>
  <si>
    <t>EU CCR5</t>
  </si>
  <si>
    <t>EU MR1 – Ryzyko rynkowe w ramach metody standardowej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</si>
  <si>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</si>
  <si>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</si>
  <si>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</si>
  <si>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</si>
  <si>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</si>
  <si>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</si>
  <si>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</si>
  <si>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</si>
  <si>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</si>
  <si>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</si>
  <si>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Ryzyko rynkowe w ramach metody standardowej</t>
  </si>
  <si>
    <t>EU MR1</t>
  </si>
  <si>
    <r>
      <rPr>
        <sz val="10"/>
        <color theme="1"/>
        <rFont val="Calibri"/>
        <family val="2"/>
        <charset val="238"/>
        <scheme val="minor"/>
      </rPr>
  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  </r>
  </si>
  <si>
    <r>
      <rPr>
        <sz val="10"/>
        <color theme="1"/>
        <rFont val="Calibri"/>
        <family val="2"/>
        <charset val="238"/>
        <scheme val="minor"/>
      </rPr>
      <t>Kwalifikowalne odliczenia od pozycji w kapitale dodatkowym Tier I, które przekraczają wartość kapitału dodatkowego Tier I instytucji (kwota ujemna)</t>
    </r>
  </si>
  <si>
    <r>
      <rPr>
        <sz val="10"/>
        <color theme="1"/>
        <rFont val="Calibri"/>
        <family val="2"/>
        <charset val="238"/>
        <scheme val="minor"/>
      </rPr>
      <t>Inne korekty regulacyjne</t>
    </r>
  </si>
  <si>
    <r>
      <rPr>
        <sz val="10"/>
        <color theme="1"/>
        <rFont val="Calibri"/>
        <family val="2"/>
        <charset val="238"/>
        <scheme val="minor"/>
      </rPr>
      <t>Kwalifikowalne odliczenia od pozycji w kapitale Tier II, które przekraczają wartość kapitału Tier II instytucji (kwota ujemna)</t>
    </r>
  </si>
  <si>
    <r>
      <rPr>
        <sz val="10"/>
        <color theme="1"/>
        <rFont val="Calibri"/>
        <family val="2"/>
        <charset val="238"/>
        <scheme val="minor"/>
      </rPr>
      <t>EU-56a</t>
    </r>
    <r>
      <rPr>
        <sz val="10"/>
        <color rgb="FF000000"/>
        <rFont val="Calibri"/>
        <family val="2"/>
        <charset val="238"/>
        <scheme val="minor"/>
      </rPr>
      <t> </t>
    </r>
  </si>
  <si>
    <r>
      <rPr>
        <sz val="10"/>
        <color theme="1"/>
        <rFont val="Calibri"/>
        <family val="2"/>
        <charset val="238"/>
        <scheme val="minor"/>
      </rPr>
      <t>Nie dotyczy</t>
    </r>
  </si>
  <si>
    <r>
      <rPr>
        <sz val="10"/>
        <color theme="1"/>
        <rFont val="Calibri"/>
        <family val="2"/>
        <charset val="238"/>
        <scheme val="minor"/>
      </rPr>
      <t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</t>
    </r>
    <r>
      <rPr>
        <sz val="10"/>
        <color rgb="FF000000"/>
        <rFont val="Calibri"/>
        <family val="2"/>
        <charset val="238"/>
        <scheme val="minor"/>
      </rPr>
      <t xml:space="preserve">   </t>
    </r>
  </si>
  <si>
    <r>
      <rPr>
        <sz val="10"/>
        <color theme="1"/>
        <rFont val="Calibri"/>
        <family val="2"/>
        <charset val="238"/>
        <scheme val="minor"/>
      </rPr>
      <t>Aktywa z tytułu odroczonego podatku dochodowego wynikające z różnic przejściowych (kwota poniżej progu 17,65 %, po odliczeniu powiązanej rezerwy z tytułu odroczonego podatku dochodowego w przypadku spełnienia warunków określonych w art. 38 ust. 3 CRR)</t>
    </r>
  </si>
  <si>
    <r>
      <rPr>
        <sz val="10"/>
        <color rgb="FF000000"/>
        <rFont val="Calibri"/>
        <family val="2"/>
        <charset val="238"/>
        <scheme val="minor"/>
      </rPr>
      <t>Transakcje objęte metodą alternatywną (w oparciu o metodę wyceny pierwotnej ekspozycji)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</si>
</sst>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000%"/>
    <numFmt numFmtId="166" formatCode="0.0%"/>
    <numFmt numFmtId="168" formatCode="#,##0_ ;\-#,##0\ "/>
  </numFmts>
  <fonts count="70" x14ac:knownFonts="1"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0"/>
      <name val="Trebuchet MS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entury Gothic"/>
      <family val="2"/>
      <charset val="238"/>
    </font>
    <font>
      <u/>
      <sz val="10"/>
      <color theme="10"/>
      <name val="Trebuchet MS"/>
      <family val="2"/>
      <charset val="238"/>
    </font>
    <font>
      <u/>
      <sz val="12"/>
      <color rgb="FFCD0067"/>
      <name val="Century Gothic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rgb="FFAA322F"/>
      <name val="Calibri"/>
      <family val="2"/>
      <charset val="238"/>
      <scheme val="minor"/>
    </font>
    <font>
      <b/>
      <sz val="10"/>
      <color rgb="FFAA322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0"/>
      <name val="Trebuchet MS"/>
      <family val="2"/>
      <charset val="238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0"/>
      <name val="Trebuchet MS"/>
      <family val="2"/>
      <charset val="238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i/>
      <sz val="10"/>
      <color theme="1"/>
      <name val="Trebuchet MS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u/>
      <sz val="10"/>
      <color rgb="FF00808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2F5773"/>
      <name val="Calibri"/>
      <family val="2"/>
      <charset val="238"/>
      <scheme val="minor"/>
    </font>
    <font>
      <b/>
      <sz val="10"/>
      <color rgb="FF2F577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1F497D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0069"/>
        <bgColor indexed="64"/>
      </patternFill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>
      <alignment vertical="center"/>
    </xf>
    <xf numFmtId="3" fontId="5" fillId="5" borderId="1" applyFont="0">
      <alignment horizontal="right" vertical="center"/>
      <protection locked="0"/>
    </xf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>
      <alignment vertical="center"/>
    </xf>
  </cellStyleXfs>
  <cellXfs count="584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2" fillId="6" borderId="0" xfId="0" applyFont="1" applyFill="1"/>
    <xf numFmtId="14" fontId="7" fillId="2" borderId="0" xfId="0" applyNumberFormat="1" applyFont="1" applyFill="1"/>
    <xf numFmtId="0" fontId="7" fillId="2" borderId="0" xfId="0" applyFont="1" applyFill="1"/>
    <xf numFmtId="0" fontId="0" fillId="3" borderId="0" xfId="0" applyFill="1"/>
    <xf numFmtId="0" fontId="8" fillId="2" borderId="0" xfId="0" applyFont="1" applyFill="1"/>
    <xf numFmtId="14" fontId="8" fillId="2" borderId="0" xfId="0" applyNumberFormat="1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11" fillId="6" borderId="0" xfId="0" applyFont="1" applyFill="1"/>
    <xf numFmtId="0" fontId="12" fillId="7" borderId="0" xfId="0" applyFont="1" applyFill="1"/>
    <xf numFmtId="0" fontId="12" fillId="7" borderId="0" xfId="0" quotePrefix="1" applyFont="1" applyFill="1" applyAlignment="1">
      <alignment horizontal="right"/>
    </xf>
    <xf numFmtId="0" fontId="14" fillId="7" borderId="0" xfId="4" applyFont="1" applyFill="1"/>
    <xf numFmtId="0" fontId="15" fillId="6" borderId="0" xfId="0" applyFont="1" applyFill="1"/>
    <xf numFmtId="0" fontId="16" fillId="6" borderId="0" xfId="0" applyFont="1" applyFill="1"/>
    <xf numFmtId="14" fontId="17" fillId="2" borderId="0" xfId="0" applyNumberFormat="1" applyFont="1" applyFill="1"/>
    <xf numFmtId="0" fontId="17" fillId="2" borderId="0" xfId="0" applyFont="1" applyFill="1"/>
    <xf numFmtId="0" fontId="3" fillId="2" borderId="0" xfId="0" applyFont="1" applyFill="1"/>
    <xf numFmtId="0" fontId="18" fillId="2" borderId="0" xfId="0" applyFont="1" applyFill="1"/>
    <xf numFmtId="0" fontId="19" fillId="2" borderId="0" xfId="0" applyFont="1" applyFill="1"/>
    <xf numFmtId="14" fontId="18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21" fillId="2" borderId="1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0" fontId="23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justify" vertical="center" wrapText="1"/>
    </xf>
    <xf numFmtId="0" fontId="27" fillId="2" borderId="1" xfId="0" applyFont="1" applyFill="1" applyBorder="1" applyAlignment="1">
      <alignment horizontal="center" vertical="center" wrapText="1"/>
    </xf>
    <xf numFmtId="9" fontId="26" fillId="2" borderId="1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vertical="center" wrapText="1"/>
    </xf>
    <xf numFmtId="10" fontId="23" fillId="2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/>
    <xf numFmtId="14" fontId="16" fillId="6" borderId="0" xfId="0" applyNumberFormat="1" applyFont="1" applyFill="1"/>
    <xf numFmtId="0" fontId="26" fillId="2" borderId="1" xfId="0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164" fontId="18" fillId="2" borderId="1" xfId="5" applyNumberFormat="1" applyFont="1" applyFill="1" applyBorder="1"/>
    <xf numFmtId="0" fontId="26" fillId="2" borderId="1" xfId="0" applyFont="1" applyFill="1" applyBorder="1" applyAlignment="1">
      <alignment horizontal="left" vertical="center" wrapText="1" inden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28" fillId="6" borderId="0" xfId="0" applyFont="1" applyFill="1"/>
    <xf numFmtId="14" fontId="0" fillId="2" borderId="0" xfId="0" applyNumberFormat="1" applyFill="1"/>
    <xf numFmtId="0" fontId="29" fillId="2" borderId="0" xfId="0" applyFont="1" applyFill="1"/>
    <xf numFmtId="0" fontId="0" fillId="2" borderId="0" xfId="0" applyFill="1" applyAlignment="1">
      <alignment vertical="center"/>
    </xf>
    <xf numFmtId="0" fontId="31" fillId="2" borderId="0" xfId="0" applyFont="1" applyFill="1" applyAlignment="1">
      <alignment wrapText="1"/>
    </xf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11" fillId="6" borderId="15" xfId="0" applyFont="1" applyFill="1" applyBorder="1" applyAlignment="1">
      <alignment vertical="center"/>
    </xf>
    <xf numFmtId="0" fontId="35" fillId="6" borderId="0" xfId="0" applyFont="1" applyFill="1"/>
    <xf numFmtId="0" fontId="36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 indent="1"/>
    </xf>
    <xf numFmtId="0" fontId="23" fillId="2" borderId="1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vertical="center" wrapText="1"/>
    </xf>
    <xf numFmtId="0" fontId="39" fillId="2" borderId="0" xfId="0" applyFont="1" applyFill="1" applyAlignment="1">
      <alignment vertical="center"/>
    </xf>
    <xf numFmtId="14" fontId="32" fillId="2" borderId="0" xfId="0" applyNumberFormat="1" applyFont="1" applyFill="1"/>
    <xf numFmtId="0" fontId="40" fillId="2" borderId="0" xfId="0" applyFont="1" applyFill="1" applyAlignment="1">
      <alignment horizontal="right"/>
    </xf>
    <xf numFmtId="164" fontId="36" fillId="2" borderId="0" xfId="5" applyNumberFormat="1" applyFont="1" applyFill="1" applyBorder="1" applyAlignment="1">
      <alignment vertical="center" wrapText="1"/>
    </xf>
    <xf numFmtId="0" fontId="36" fillId="2" borderId="0" xfId="0" applyFont="1" applyFill="1" applyAlignment="1">
      <alignment horizontal="right" vertical="center" wrapText="1"/>
    </xf>
    <xf numFmtId="0" fontId="36" fillId="2" borderId="0" xfId="0" applyFont="1" applyFill="1" applyAlignment="1">
      <alignment horizontal="right" vertical="center" wrapText="1" indent="1"/>
    </xf>
    <xf numFmtId="0" fontId="36" fillId="2" borderId="0" xfId="0" applyFont="1" applyFill="1" applyAlignment="1">
      <alignment horizontal="right" vertical="top" wrapText="1"/>
    </xf>
    <xf numFmtId="164" fontId="41" fillId="2" borderId="0" xfId="5" applyNumberFormat="1" applyFont="1" applyFill="1" applyBorder="1" applyAlignment="1">
      <alignment vertical="center" wrapText="1"/>
    </xf>
    <xf numFmtId="0" fontId="11" fillId="6" borderId="0" xfId="0" applyFont="1" applyFill="1" applyAlignment="1">
      <alignment vertical="center"/>
    </xf>
    <xf numFmtId="0" fontId="42" fillId="2" borderId="0" xfId="0" applyFont="1" applyFill="1"/>
    <xf numFmtId="0" fontId="4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0" borderId="1" xfId="0" quotePrefix="1" applyFont="1" applyBorder="1" applyAlignment="1">
      <alignment horizontal="center"/>
    </xf>
    <xf numFmtId="0" fontId="30" fillId="3" borderId="1" xfId="2" applyFont="1" applyFill="1" applyBorder="1" applyAlignment="1">
      <alignment horizontal="left" vertical="center" wrapText="1" indent="1"/>
    </xf>
    <xf numFmtId="3" fontId="43" fillId="3" borderId="1" xfId="3" applyFont="1" applyFill="1" applyAlignment="1">
      <alignment horizontal="center" vertical="center"/>
      <protection locked="0"/>
    </xf>
    <xf numFmtId="10" fontId="42" fillId="3" borderId="1" xfId="1" applyNumberFormat="1" applyFont="1" applyFill="1" applyBorder="1"/>
    <xf numFmtId="10" fontId="42" fillId="3" borderId="1" xfId="0" applyNumberFormat="1" applyFont="1" applyFill="1" applyBorder="1"/>
    <xf numFmtId="0" fontId="42" fillId="0" borderId="1" xfId="0" applyFont="1" applyBorder="1"/>
    <xf numFmtId="0" fontId="43" fillId="4" borderId="1" xfId="2" applyFont="1" applyFill="1" applyBorder="1" applyAlignment="1">
      <alignment horizontal="left" vertical="center" wrapText="1" indent="2"/>
    </xf>
    <xf numFmtId="3" fontId="43" fillId="0" borderId="1" xfId="3" applyFont="1" applyFill="1" applyAlignment="1">
      <alignment horizontal="center" vertical="center" wrapText="1"/>
      <protection locked="0"/>
    </xf>
    <xf numFmtId="3" fontId="43" fillId="0" borderId="1" xfId="3" quotePrefix="1" applyFont="1" applyFill="1" applyAlignment="1">
      <alignment horizontal="center" vertical="center" wrapText="1"/>
      <protection locked="0"/>
    </xf>
    <xf numFmtId="0" fontId="43" fillId="0" borderId="1" xfId="2" applyFont="1" applyBorder="1" applyAlignment="1">
      <alignment horizontal="left" vertical="center" wrapText="1" indent="3"/>
    </xf>
    <xf numFmtId="3" fontId="43" fillId="0" borderId="1" xfId="3" applyFont="1" applyFill="1" applyAlignment="1">
      <alignment horizontal="center" vertical="center"/>
      <protection locked="0"/>
    </xf>
    <xf numFmtId="0" fontId="42" fillId="0" borderId="1" xfId="0" quotePrefix="1" applyFont="1" applyBorder="1" applyAlignment="1">
      <alignment horizontal="center" vertical="center"/>
    </xf>
    <xf numFmtId="10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44" fillId="3" borderId="1" xfId="3" applyFont="1" applyFill="1" applyAlignment="1">
      <alignment horizontal="center" vertical="center"/>
      <protection locked="0"/>
    </xf>
    <xf numFmtId="0" fontId="18" fillId="2" borderId="1" xfId="0" quotePrefix="1" applyFont="1" applyFill="1" applyBorder="1" applyAlignment="1">
      <alignment horizontal="center" vertical="center"/>
    </xf>
    <xf numFmtId="0" fontId="26" fillId="2" borderId="1" xfId="2" applyFont="1" applyFill="1" applyBorder="1" applyAlignment="1">
      <alignment horizontal="left" vertical="center" wrapText="1" indent="1"/>
    </xf>
    <xf numFmtId="3" fontId="26" fillId="2" borderId="1" xfId="3" applyFont="1" applyFill="1" applyAlignment="1">
      <alignment horizontal="center" vertical="center"/>
      <protection locked="0"/>
    </xf>
    <xf numFmtId="10" fontId="2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5" fillId="6" borderId="0" xfId="0" applyFont="1" applyFill="1" applyAlignment="1">
      <alignment vertical="center" wrapText="1"/>
    </xf>
    <xf numFmtId="0" fontId="46" fillId="6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46" fillId="2" borderId="0" xfId="0" applyFont="1" applyFill="1" applyAlignment="1">
      <alignment horizontal="center" vertical="center" wrapText="1"/>
    </xf>
    <xf numFmtId="0" fontId="42" fillId="2" borderId="1" xfId="0" applyFont="1" applyFill="1" applyBorder="1" applyAlignment="1">
      <alignment horizontal="center"/>
    </xf>
    <xf numFmtId="0" fontId="42" fillId="2" borderId="1" xfId="0" applyFont="1" applyFill="1" applyBorder="1"/>
    <xf numFmtId="0" fontId="47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vertical="center" wrapText="1"/>
    </xf>
    <xf numFmtId="0" fontId="48" fillId="9" borderId="1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vertical="center" wrapText="1"/>
    </xf>
    <xf numFmtId="0" fontId="49" fillId="9" borderId="1" xfId="0" applyFont="1" applyFill="1" applyBorder="1" applyAlignment="1">
      <alignment horizontal="left" vertical="center" wrapText="1" indent="1"/>
    </xf>
    <xf numFmtId="0" fontId="43" fillId="9" borderId="1" xfId="0" applyFont="1" applyFill="1" applyBorder="1" applyAlignment="1">
      <alignment horizontal="left" vertical="center" wrapText="1" indent="1"/>
    </xf>
    <xf numFmtId="0" fontId="15" fillId="6" borderId="0" xfId="0" applyFont="1" applyFill="1" applyAlignment="1">
      <alignment vertical="center"/>
    </xf>
    <xf numFmtId="0" fontId="50" fillId="6" borderId="0" xfId="0" applyFont="1" applyFill="1"/>
    <xf numFmtId="0" fontId="23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vertical="center" wrapText="1"/>
    </xf>
    <xf numFmtId="0" fontId="38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10" fontId="23" fillId="2" borderId="1" xfId="1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2" fillId="10" borderId="19" xfId="0" applyFont="1" applyFill="1" applyBorder="1" applyAlignment="1">
      <alignment vertical="center"/>
    </xf>
    <xf numFmtId="0" fontId="22" fillId="3" borderId="25" xfId="0" applyFont="1" applyFill="1" applyBorder="1" applyAlignment="1">
      <alignment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vertical="center"/>
    </xf>
    <xf numFmtId="0" fontId="18" fillId="7" borderId="31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vertical="center" wrapText="1"/>
    </xf>
    <xf numFmtId="3" fontId="18" fillId="7" borderId="19" xfId="0" applyNumberFormat="1" applyFont="1" applyFill="1" applyBorder="1" applyAlignment="1">
      <alignment vertical="top" wrapText="1"/>
    </xf>
    <xf numFmtId="3" fontId="18" fillId="7" borderId="19" xfId="0" applyNumberFormat="1" applyFont="1" applyFill="1" applyBorder="1" applyAlignment="1">
      <alignment vertical="center" wrapText="1"/>
    </xf>
    <xf numFmtId="3" fontId="18" fillId="7" borderId="20" xfId="0" applyNumberFormat="1" applyFont="1" applyFill="1" applyBorder="1" applyAlignment="1">
      <alignment vertical="center" wrapText="1"/>
    </xf>
    <xf numFmtId="3" fontId="18" fillId="7" borderId="32" xfId="0" applyNumberFormat="1" applyFont="1" applyFill="1" applyBorder="1" applyAlignment="1">
      <alignment horizontal="right" vertical="center"/>
    </xf>
    <xf numFmtId="3" fontId="18" fillId="7" borderId="33" xfId="0" applyNumberFormat="1" applyFont="1" applyFill="1" applyBorder="1" applyAlignment="1">
      <alignment horizontal="right" vertical="center"/>
    </xf>
    <xf numFmtId="0" fontId="18" fillId="2" borderId="31" xfId="0" applyFont="1" applyFill="1" applyBorder="1" applyAlignment="1">
      <alignment horizontal="center" vertical="center"/>
    </xf>
    <xf numFmtId="0" fontId="52" fillId="0" borderId="32" xfId="0" applyFont="1" applyBorder="1" applyAlignment="1">
      <alignment horizontal="left" vertical="center" wrapText="1" indent="2"/>
    </xf>
    <xf numFmtId="3" fontId="18" fillId="2" borderId="19" xfId="0" applyNumberFormat="1" applyFont="1" applyFill="1" applyBorder="1" applyAlignment="1">
      <alignment vertical="center"/>
    </xf>
    <xf numFmtId="3" fontId="18" fillId="2" borderId="20" xfId="0" applyNumberFormat="1" applyFont="1" applyFill="1" applyBorder="1" applyAlignment="1">
      <alignment vertical="center"/>
    </xf>
    <xf numFmtId="3" fontId="18" fillId="2" borderId="32" xfId="0" applyNumberFormat="1" applyFont="1" applyFill="1" applyBorder="1" applyAlignment="1">
      <alignment horizontal="right" vertical="center" wrapText="1"/>
    </xf>
    <xf numFmtId="3" fontId="18" fillId="2" borderId="33" xfId="0" applyNumberFormat="1" applyFont="1" applyFill="1" applyBorder="1" applyAlignment="1">
      <alignment horizontal="right" vertical="center" wrapText="1"/>
    </xf>
    <xf numFmtId="3" fontId="52" fillId="3" borderId="19" xfId="0" applyNumberFormat="1" applyFont="1" applyFill="1" applyBorder="1" applyAlignment="1">
      <alignment vertical="center" wrapText="1"/>
    </xf>
    <xf numFmtId="0" fontId="18" fillId="7" borderId="31" xfId="0" applyFont="1" applyFill="1" applyBorder="1" applyAlignment="1">
      <alignment horizontal="center" vertical="center"/>
    </xf>
    <xf numFmtId="3" fontId="18" fillId="7" borderId="32" xfId="0" applyNumberFormat="1" applyFont="1" applyFill="1" applyBorder="1" applyAlignment="1">
      <alignment horizontal="right" vertical="center" wrapText="1"/>
    </xf>
    <xf numFmtId="3" fontId="18" fillId="7" borderId="33" xfId="0" applyNumberFormat="1" applyFont="1" applyFill="1" applyBorder="1" applyAlignment="1">
      <alignment horizontal="right" vertical="center" wrapText="1"/>
    </xf>
    <xf numFmtId="3" fontId="18" fillId="2" borderId="19" xfId="0" applyNumberFormat="1" applyFont="1" applyFill="1" applyBorder="1" applyAlignment="1">
      <alignment vertical="center" wrapText="1"/>
    </xf>
    <xf numFmtId="3" fontId="18" fillId="2" borderId="20" xfId="0" applyNumberFormat="1" applyFont="1" applyFill="1" applyBorder="1" applyAlignment="1">
      <alignment vertical="center" wrapText="1"/>
    </xf>
    <xf numFmtId="0" fontId="52" fillId="0" borderId="34" xfId="0" applyFont="1" applyBorder="1" applyAlignment="1">
      <alignment horizontal="left" vertical="center" wrapText="1" indent="2"/>
    </xf>
    <xf numFmtId="3" fontId="52" fillId="3" borderId="20" xfId="0" applyNumberFormat="1" applyFont="1" applyFill="1" applyBorder="1" applyAlignment="1">
      <alignment vertical="center" wrapText="1"/>
    </xf>
    <xf numFmtId="3" fontId="52" fillId="3" borderId="32" xfId="0" applyNumberFormat="1" applyFont="1" applyFill="1" applyBorder="1" applyAlignment="1">
      <alignment horizontal="right" vertical="center" wrapText="1"/>
    </xf>
    <xf numFmtId="3" fontId="18" fillId="3" borderId="33" xfId="0" applyNumberFormat="1" applyFont="1" applyFill="1" applyBorder="1" applyAlignment="1">
      <alignment horizontal="right" vertical="center" wrapText="1"/>
    </xf>
    <xf numFmtId="3" fontId="18" fillId="2" borderId="32" xfId="0" applyNumberFormat="1" applyFont="1" applyFill="1" applyBorder="1" applyAlignment="1">
      <alignment horizontal="center" vertical="center" wrapText="1"/>
    </xf>
    <xf numFmtId="3" fontId="18" fillId="2" borderId="33" xfId="0" applyNumberFormat="1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/>
    </xf>
    <xf numFmtId="0" fontId="22" fillId="0" borderId="32" xfId="0" applyFont="1" applyBorder="1" applyAlignment="1">
      <alignment vertical="center" wrapText="1"/>
    </xf>
    <xf numFmtId="3" fontId="18" fillId="3" borderId="19" xfId="0" applyNumberFormat="1" applyFont="1" applyFill="1" applyBorder="1" applyAlignment="1">
      <alignment vertical="center"/>
    </xf>
    <xf numFmtId="3" fontId="18" fillId="3" borderId="20" xfId="0" applyNumberFormat="1" applyFont="1" applyFill="1" applyBorder="1" applyAlignment="1">
      <alignment vertical="center"/>
    </xf>
    <xf numFmtId="3" fontId="18" fillId="3" borderId="32" xfId="0" applyNumberFormat="1" applyFont="1" applyFill="1" applyBorder="1" applyAlignment="1">
      <alignment vertical="center"/>
    </xf>
    <xf numFmtId="3" fontId="22" fillId="2" borderId="33" xfId="0" applyNumberFormat="1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3" fontId="18" fillId="3" borderId="19" xfId="0" applyNumberFormat="1" applyFont="1" applyFill="1" applyBorder="1" applyAlignment="1">
      <alignment vertical="center" wrapText="1"/>
    </xf>
    <xf numFmtId="3" fontId="18" fillId="3" borderId="20" xfId="0" applyNumberFormat="1" applyFont="1" applyFill="1" applyBorder="1" applyAlignment="1">
      <alignment vertical="center" wrapText="1"/>
    </xf>
    <xf numFmtId="3" fontId="18" fillId="3" borderId="20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3" fontId="18" fillId="3" borderId="19" xfId="0" applyNumberFormat="1" applyFont="1" applyFill="1" applyBorder="1" applyAlignment="1">
      <alignment horizontal="center" vertical="center" wrapText="1"/>
    </xf>
    <xf numFmtId="3" fontId="18" fillId="7" borderId="20" xfId="0" applyNumberFormat="1" applyFont="1" applyFill="1" applyBorder="1" applyAlignment="1">
      <alignment horizontal="right" vertical="center" wrapText="1"/>
    </xf>
    <xf numFmtId="0" fontId="53" fillId="0" borderId="32" xfId="0" applyFont="1" applyBorder="1" applyAlignment="1">
      <alignment horizontal="left" vertical="center" wrapText="1" indent="2"/>
    </xf>
    <xf numFmtId="3" fontId="18" fillId="2" borderId="20" xfId="0" applyNumberFormat="1" applyFont="1" applyFill="1" applyBorder="1" applyAlignment="1">
      <alignment horizontal="right" vertical="center" wrapText="1"/>
    </xf>
    <xf numFmtId="0" fontId="52" fillId="0" borderId="32" xfId="0" applyFont="1" applyBorder="1" applyAlignment="1">
      <alignment horizontal="left" vertical="center" wrapText="1" indent="4"/>
    </xf>
    <xf numFmtId="3" fontId="22" fillId="7" borderId="19" xfId="0" applyNumberFormat="1" applyFont="1" applyFill="1" applyBorder="1" applyAlignment="1">
      <alignment vertical="center" wrapText="1"/>
    </xf>
    <xf numFmtId="3" fontId="26" fillId="2" borderId="19" xfId="0" applyNumberFormat="1" applyFont="1" applyFill="1" applyBorder="1" applyAlignment="1">
      <alignment vertical="center" wrapText="1"/>
    </xf>
    <xf numFmtId="3" fontId="26" fillId="2" borderId="20" xfId="0" applyNumberFormat="1" applyFont="1" applyFill="1" applyBorder="1" applyAlignment="1">
      <alignment vertical="center" wrapText="1"/>
    </xf>
    <xf numFmtId="0" fontId="18" fillId="11" borderId="32" xfId="0" applyFont="1" applyFill="1" applyBorder="1" applyAlignment="1">
      <alignment vertical="center" wrapText="1"/>
    </xf>
    <xf numFmtId="3" fontId="18" fillId="2" borderId="33" xfId="0" quotePrefix="1" applyNumberFormat="1" applyFont="1" applyFill="1" applyBorder="1" applyAlignment="1">
      <alignment horizontal="right" vertical="center" wrapText="1"/>
    </xf>
    <xf numFmtId="3" fontId="18" fillId="3" borderId="20" xfId="0" applyNumberFormat="1" applyFont="1" applyFill="1" applyBorder="1" applyAlignment="1">
      <alignment horizontal="right" vertical="center"/>
    </xf>
    <xf numFmtId="3" fontId="22" fillId="2" borderId="33" xfId="0" applyNumberFormat="1" applyFont="1" applyFill="1" applyBorder="1" applyAlignment="1">
      <alignment horizontal="right" vertical="center"/>
    </xf>
    <xf numFmtId="0" fontId="22" fillId="0" borderId="21" xfId="0" applyFont="1" applyBorder="1" applyAlignment="1">
      <alignment vertical="center" wrapText="1"/>
    </xf>
    <xf numFmtId="165" fontId="22" fillId="2" borderId="21" xfId="1" applyNumberFormat="1" applyFont="1" applyFill="1" applyBorder="1" applyAlignment="1">
      <alignment horizontal="right" vertical="center"/>
    </xf>
    <xf numFmtId="0" fontId="2" fillId="3" borderId="0" xfId="0" applyFont="1" applyFill="1"/>
    <xf numFmtId="0" fontId="17" fillId="6" borderId="0" xfId="0" applyFont="1" applyFill="1"/>
    <xf numFmtId="14" fontId="18" fillId="2" borderId="0" xfId="0" applyNumberFormat="1" applyFont="1" applyFill="1"/>
    <xf numFmtId="0" fontId="17" fillId="2" borderId="0" xfId="0" applyFont="1" applyFill="1" applyAlignment="1">
      <alignment vertical="center"/>
    </xf>
    <xf numFmtId="0" fontId="26" fillId="2" borderId="0" xfId="0" applyFont="1" applyFill="1"/>
    <xf numFmtId="0" fontId="17" fillId="2" borderId="0" xfId="0" applyFont="1" applyFill="1" applyAlignment="1">
      <alignment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 indent="1"/>
    </xf>
    <xf numFmtId="0" fontId="3" fillId="2" borderId="34" xfId="0" applyFont="1" applyFill="1" applyBorder="1" applyAlignment="1">
      <alignment vertical="center" wrapText="1"/>
    </xf>
    <xf numFmtId="49" fontId="17" fillId="2" borderId="31" xfId="0" applyNumberFormat="1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vertical="center" wrapText="1"/>
    </xf>
    <xf numFmtId="0" fontId="17" fillId="2" borderId="0" xfId="0" applyFont="1" applyFill="1" applyAlignment="1">
      <alignment horizontal="right" vertical="top" wrapText="1"/>
    </xf>
    <xf numFmtId="49" fontId="54" fillId="2" borderId="31" xfId="0" applyNumberFormat="1" applyFont="1" applyFill="1" applyBorder="1" applyAlignment="1">
      <alignment horizontal="center" vertical="center" wrapText="1"/>
    </xf>
    <xf numFmtId="0" fontId="54" fillId="2" borderId="32" xfId="0" applyFont="1" applyFill="1" applyBorder="1" applyAlignment="1">
      <alignment vertical="center" wrapText="1"/>
    </xf>
    <xf numFmtId="166" fontId="17" fillId="2" borderId="0" xfId="1" applyNumberFormat="1" applyFont="1" applyFill="1"/>
    <xf numFmtId="0" fontId="55" fillId="6" borderId="0" xfId="0" applyFont="1" applyFill="1"/>
    <xf numFmtId="0" fontId="56" fillId="2" borderId="0" xfId="0" applyFont="1" applyFill="1" applyAlignment="1">
      <alignment vertical="center"/>
    </xf>
    <xf numFmtId="0" fontId="57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wrapText="1"/>
    </xf>
    <xf numFmtId="0" fontId="59" fillId="2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wrapText="1"/>
    </xf>
    <xf numFmtId="0" fontId="60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/>
    <xf numFmtId="0" fontId="61" fillId="2" borderId="0" xfId="0" applyFont="1" applyFill="1" applyAlignment="1">
      <alignment horizontal="center" vertical="center"/>
    </xf>
    <xf numFmtId="0" fontId="61" fillId="2" borderId="0" xfId="0" applyFont="1" applyFill="1" applyAlignment="1">
      <alignment wrapText="1"/>
    </xf>
    <xf numFmtId="0" fontId="62" fillId="2" borderId="0" xfId="0" applyFont="1" applyFill="1" applyAlignment="1">
      <alignment vertical="center"/>
    </xf>
    <xf numFmtId="0" fontId="50" fillId="2" borderId="0" xfId="0" applyFont="1" applyFill="1"/>
    <xf numFmtId="0" fontId="18" fillId="2" borderId="0" xfId="0" applyFont="1" applyFill="1" applyAlignment="1">
      <alignment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vertical="center" wrapText="1"/>
    </xf>
    <xf numFmtId="49" fontId="52" fillId="2" borderId="31" xfId="0" applyNumberFormat="1" applyFont="1" applyFill="1" applyBorder="1" applyAlignment="1">
      <alignment horizontal="center" vertical="center" wrapText="1"/>
    </xf>
    <xf numFmtId="0" fontId="52" fillId="2" borderId="32" xfId="0" applyFont="1" applyFill="1" applyBorder="1" applyAlignment="1">
      <alignment horizontal="left" vertical="center" wrapText="1" indent="1"/>
    </xf>
    <xf numFmtId="49" fontId="18" fillId="2" borderId="31" xfId="0" applyNumberFormat="1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vertical="center" wrapText="1"/>
    </xf>
    <xf numFmtId="49" fontId="63" fillId="2" borderId="31" xfId="0" applyNumberFormat="1" applyFont="1" applyFill="1" applyBorder="1" applyAlignment="1">
      <alignment horizontal="center" vertical="center" wrapText="1"/>
    </xf>
    <xf numFmtId="0" fontId="63" fillId="2" borderId="32" xfId="0" applyFont="1" applyFill="1" applyBorder="1" applyAlignment="1">
      <alignment vertical="center" wrapText="1"/>
    </xf>
    <xf numFmtId="0" fontId="55" fillId="12" borderId="0" xfId="0" applyFont="1" applyFill="1"/>
    <xf numFmtId="0" fontId="8" fillId="2" borderId="0" xfId="0" applyFont="1" applyFill="1" applyAlignment="1">
      <alignment vertical="center"/>
    </xf>
    <xf numFmtId="0" fontId="52" fillId="2" borderId="0" xfId="0" applyFont="1" applyFill="1" applyAlignment="1">
      <alignment horizontal="right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166" fontId="8" fillId="2" borderId="0" xfId="1" applyNumberFormat="1" applyFont="1" applyFill="1"/>
    <xf numFmtId="0" fontId="8" fillId="2" borderId="0" xfId="0" applyFont="1" applyFill="1" applyAlignment="1">
      <alignment vertical="center" wrapText="1"/>
    </xf>
    <xf numFmtId="49" fontId="8" fillId="2" borderId="0" xfId="0" applyNumberFormat="1" applyFont="1" applyFill="1" applyAlignment="1">
      <alignment horizontal="center" vertical="center" wrapText="1"/>
    </xf>
    <xf numFmtId="164" fontId="8" fillId="2" borderId="0" xfId="5" applyNumberFormat="1" applyFont="1" applyFill="1" applyBorder="1" applyAlignment="1">
      <alignment vertical="center" wrapText="1"/>
    </xf>
    <xf numFmtId="49" fontId="64" fillId="2" borderId="0" xfId="0" applyNumberFormat="1" applyFont="1" applyFill="1" applyAlignment="1">
      <alignment horizontal="center" vertical="center" wrapText="1"/>
    </xf>
    <xf numFmtId="0" fontId="64" fillId="2" borderId="0" xfId="0" applyFont="1" applyFill="1" applyAlignment="1">
      <alignment vertical="center" wrapText="1"/>
    </xf>
    <xf numFmtId="164" fontId="64" fillId="2" borderId="0" xfId="0" applyNumberFormat="1" applyFont="1" applyFill="1" applyAlignment="1">
      <alignment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/>
    </xf>
    <xf numFmtId="0" fontId="58" fillId="2" borderId="0" xfId="0" applyFont="1" applyFill="1" applyAlignment="1">
      <alignment vertical="center"/>
    </xf>
    <xf numFmtId="0" fontId="65" fillId="2" borderId="0" xfId="0" applyFont="1" applyFill="1" applyAlignment="1">
      <alignment vertical="center" wrapText="1"/>
    </xf>
    <xf numFmtId="0" fontId="15" fillId="6" borderId="0" xfId="0" applyFont="1" applyFill="1" applyAlignment="1">
      <alignment horizontal="left"/>
    </xf>
    <xf numFmtId="0" fontId="66" fillId="6" borderId="0" xfId="0" applyFont="1" applyFill="1"/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vertical="center" wrapText="1"/>
    </xf>
    <xf numFmtId="0" fontId="24" fillId="2" borderId="14" xfId="0" applyFont="1" applyFill="1" applyBorder="1" applyAlignment="1">
      <alignment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3" fontId="23" fillId="2" borderId="6" xfId="0" applyNumberFormat="1" applyFont="1" applyFill="1" applyBorder="1" applyAlignment="1">
      <alignment horizontal="right" vertical="center" wrapText="1"/>
    </xf>
    <xf numFmtId="3" fontId="18" fillId="2" borderId="1" xfId="0" applyNumberFormat="1" applyFont="1" applyFill="1" applyBorder="1" applyAlignment="1">
      <alignment horizontal="right" vertical="center" wrapText="1"/>
    </xf>
    <xf numFmtId="0" fontId="53" fillId="2" borderId="1" xfId="0" applyFont="1" applyFill="1" applyBorder="1" applyAlignment="1">
      <alignment vertical="center" wrapText="1"/>
    </xf>
    <xf numFmtId="3" fontId="23" fillId="2" borderId="12" xfId="0" applyNumberFormat="1" applyFont="1" applyFill="1" applyBorder="1" applyAlignment="1">
      <alignment horizontal="right" vertical="center" wrapText="1"/>
    </xf>
    <xf numFmtId="3" fontId="23" fillId="2" borderId="2" xfId="0" applyNumberFormat="1" applyFont="1" applyFill="1" applyBorder="1" applyAlignment="1">
      <alignment horizontal="right" vertical="center" wrapText="1"/>
    </xf>
    <xf numFmtId="0" fontId="67" fillId="2" borderId="0" xfId="0" applyFont="1" applyFill="1" applyAlignment="1">
      <alignment vertical="center"/>
    </xf>
    <xf numFmtId="14" fontId="26" fillId="6" borderId="0" xfId="0" applyNumberFormat="1" applyFont="1" applyFill="1"/>
    <xf numFmtId="0" fontId="0" fillId="7" borderId="0" xfId="0" applyFill="1"/>
    <xf numFmtId="0" fontId="18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3" fontId="18" fillId="2" borderId="1" xfId="0" applyNumberFormat="1" applyFont="1" applyFill="1" applyBorder="1"/>
    <xf numFmtId="10" fontId="18" fillId="2" borderId="1" xfId="1" applyNumberFormat="1" applyFont="1" applyFill="1" applyBorder="1" applyAlignment="1">
      <alignment wrapText="1"/>
    </xf>
    <xf numFmtId="0" fontId="26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right" wrapText="1"/>
    </xf>
    <xf numFmtId="0" fontId="22" fillId="2" borderId="1" xfId="0" applyFont="1" applyFill="1" applyBorder="1" applyAlignment="1">
      <alignment vertical="center" wrapText="1"/>
    </xf>
    <xf numFmtId="3" fontId="22" fillId="2" borderId="1" xfId="0" applyNumberFormat="1" applyFont="1" applyFill="1" applyBorder="1"/>
    <xf numFmtId="10" fontId="22" fillId="2" borderId="1" xfId="1" applyNumberFormat="1" applyFont="1" applyFill="1" applyBorder="1" applyAlignment="1">
      <alignment wrapText="1"/>
    </xf>
    <xf numFmtId="0" fontId="18" fillId="2" borderId="13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9" fontId="18" fillId="2" borderId="14" xfId="0" applyNumberFormat="1" applyFont="1" applyFill="1" applyBorder="1" applyAlignment="1">
      <alignment horizontal="center" vertical="center" wrapText="1"/>
    </xf>
    <xf numFmtId="9" fontId="18" fillId="2" borderId="1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wrapText="1"/>
    </xf>
    <xf numFmtId="0" fontId="22" fillId="2" borderId="0" xfId="0" applyFont="1" applyFill="1"/>
    <xf numFmtId="0" fontId="18" fillId="2" borderId="0" xfId="0" applyFont="1" applyFill="1" applyAlignment="1">
      <alignment wrapText="1"/>
    </xf>
    <xf numFmtId="0" fontId="25" fillId="2" borderId="0" xfId="0" applyFont="1" applyFill="1"/>
    <xf numFmtId="0" fontId="18" fillId="2" borderId="6" xfId="0" applyFont="1" applyFill="1" applyBorder="1" applyAlignment="1">
      <alignment wrapText="1"/>
    </xf>
    <xf numFmtId="0" fontId="26" fillId="2" borderId="14" xfId="0" applyFont="1" applyFill="1" applyBorder="1" applyAlignment="1">
      <alignment horizontal="left" vertical="center" wrapText="1"/>
    </xf>
    <xf numFmtId="164" fontId="26" fillId="2" borderId="14" xfId="5" applyNumberFormat="1" applyFont="1" applyFill="1" applyBorder="1" applyAlignment="1">
      <alignment horizontal="center" vertical="center" wrapText="1"/>
    </xf>
    <xf numFmtId="9" fontId="26" fillId="2" borderId="14" xfId="0" applyNumberFormat="1" applyFont="1" applyFill="1" applyBorder="1" applyAlignment="1">
      <alignment horizontal="center" vertical="center" wrapText="1"/>
    </xf>
    <xf numFmtId="2" fontId="26" fillId="2" borderId="14" xfId="1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10" fontId="18" fillId="2" borderId="14" xfId="1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wrapText="1"/>
    </xf>
    <xf numFmtId="0" fontId="68" fillId="2" borderId="14" xfId="0" applyFont="1" applyFill="1" applyBorder="1" applyAlignment="1">
      <alignment horizontal="left" vertical="center" wrapText="1" indent="3"/>
    </xf>
    <xf numFmtId="2" fontId="26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wrapText="1"/>
    </xf>
    <xf numFmtId="164" fontId="26" fillId="2" borderId="1" xfId="5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2" fontId="26" fillId="2" borderId="14" xfId="5" applyNumberFormat="1" applyFont="1" applyFill="1" applyBorder="1" applyAlignment="1">
      <alignment horizontal="center" vertical="center" wrapText="1"/>
    </xf>
    <xf numFmtId="10" fontId="26" fillId="2" borderId="14" xfId="1" applyNumberFormat="1" applyFont="1" applyFill="1" applyBorder="1" applyAlignment="1">
      <alignment horizontal="center" vertical="center" wrapText="1"/>
    </xf>
    <xf numFmtId="9" fontId="26" fillId="2" borderId="14" xfId="1" applyFont="1" applyFill="1" applyBorder="1" applyAlignment="1">
      <alignment horizontal="center" vertical="center" wrapText="1"/>
    </xf>
    <xf numFmtId="0" fontId="18" fillId="2" borderId="0" xfId="0" quotePrefix="1" applyFont="1" applyFill="1" applyAlignment="1">
      <alignment horizontal="left" vertical="center" indent="5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2" fillId="2" borderId="1" xfId="0" applyFont="1" applyFill="1" applyBorder="1"/>
    <xf numFmtId="0" fontId="52" fillId="2" borderId="1" xfId="0" applyFont="1" applyFill="1" applyBorder="1" applyAlignment="1">
      <alignment vertical="center" wrapText="1"/>
    </xf>
    <xf numFmtId="0" fontId="22" fillId="2" borderId="1" xfId="0" applyFont="1" applyFill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5" fillId="6" borderId="0" xfId="6" applyFont="1" applyFill="1">
      <alignment vertical="center"/>
    </xf>
    <xf numFmtId="0" fontId="50" fillId="6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18" fillId="13" borderId="1" xfId="0" applyFont="1" applyFill="1" applyBorder="1" applyAlignment="1">
      <alignment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vertical="center" wrapText="1"/>
    </xf>
    <xf numFmtId="0" fontId="53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5" fillId="2" borderId="0" xfId="0" applyFont="1" applyFill="1" applyAlignment="1">
      <alignment vertical="center"/>
    </xf>
    <xf numFmtId="0" fontId="51" fillId="2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18" fillId="6" borderId="0" xfId="0" applyFont="1" applyFill="1"/>
    <xf numFmtId="0" fontId="26" fillId="2" borderId="1" xfId="0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3" fontId="26" fillId="3" borderId="1" xfId="0" applyNumberFormat="1" applyFont="1" applyFill="1" applyBorder="1"/>
    <xf numFmtId="3" fontId="26" fillId="2" borderId="1" xfId="0" applyNumberFormat="1" applyFont="1" applyFill="1" applyBorder="1"/>
    <xf numFmtId="0" fontId="24" fillId="2" borderId="1" xfId="0" applyFont="1" applyFill="1" applyBorder="1" applyAlignment="1">
      <alignment horizontal="justify" vertical="center" wrapText="1"/>
    </xf>
    <xf numFmtId="0" fontId="18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left" vertical="center" wrapText="1" indent="3"/>
    </xf>
    <xf numFmtId="0" fontId="23" fillId="2" borderId="1" xfId="0" applyFont="1" applyFill="1" applyBorder="1" applyAlignment="1">
      <alignment horizontal="left" vertical="center" wrapText="1" indent="2"/>
    </xf>
    <xf numFmtId="0" fontId="52" fillId="2" borderId="0" xfId="0" applyFont="1" applyFill="1"/>
    <xf numFmtId="0" fontId="18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0" fontId="25" fillId="3" borderId="12" xfId="0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horizontal="left" vertical="center" wrapText="1"/>
    </xf>
    <xf numFmtId="0" fontId="25" fillId="3" borderId="14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left" vertical="top" wrapText="1"/>
    </xf>
    <xf numFmtId="3" fontId="18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vertical="center" wrapText="1"/>
    </xf>
    <xf numFmtId="3" fontId="18" fillId="2" borderId="6" xfId="0" applyNumberFormat="1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51" fillId="3" borderId="16" xfId="0" applyFont="1" applyFill="1" applyBorder="1" applyAlignment="1">
      <alignment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23" fillId="3" borderId="13" xfId="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52" fillId="2" borderId="17" xfId="0" applyFont="1" applyFill="1" applyBorder="1" applyAlignment="1">
      <alignment vertical="center"/>
    </xf>
    <xf numFmtId="0" fontId="52" fillId="2" borderId="18" xfId="0" applyFont="1" applyFill="1" applyBorder="1" applyAlignment="1">
      <alignment vertical="center"/>
    </xf>
    <xf numFmtId="0" fontId="52" fillId="2" borderId="23" xfId="0" applyFont="1" applyFill="1" applyBorder="1" applyAlignment="1">
      <alignment vertical="center"/>
    </xf>
    <xf numFmtId="0" fontId="52" fillId="2" borderId="24" xfId="0" applyFont="1" applyFill="1" applyBorder="1" applyAlignment="1">
      <alignment vertical="center"/>
    </xf>
    <xf numFmtId="0" fontId="52" fillId="2" borderId="27" xfId="0" applyFont="1" applyFill="1" applyBorder="1" applyAlignment="1">
      <alignment vertical="center"/>
    </xf>
    <xf numFmtId="0" fontId="52" fillId="2" borderId="15" xfId="0" applyFont="1" applyFill="1" applyBorder="1" applyAlignment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2" fillId="10" borderId="19" xfId="0" applyFont="1" applyFill="1" applyBorder="1" applyAlignment="1">
      <alignment horizontal="left" vertical="center"/>
    </xf>
    <xf numFmtId="0" fontId="22" fillId="10" borderId="25" xfId="0" applyFont="1" applyFill="1" applyBorder="1" applyAlignment="1">
      <alignment horizontal="left" vertical="center"/>
    </xf>
    <xf numFmtId="0" fontId="22" fillId="10" borderId="30" xfId="0" applyFont="1" applyFill="1" applyBorder="1" applyAlignment="1">
      <alignment horizontal="left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5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34" xfId="0" applyFont="1" applyFill="1" applyBorder="1"/>
    <xf numFmtId="0" fontId="18" fillId="2" borderId="15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vertical="center" wrapText="1"/>
    </xf>
    <xf numFmtId="0" fontId="18" fillId="2" borderId="31" xfId="0" applyFont="1" applyFill="1" applyBorder="1" applyAlignment="1">
      <alignment vertical="center" wrapText="1"/>
    </xf>
    <xf numFmtId="0" fontId="18" fillId="2" borderId="42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9" fontId="26" fillId="2" borderId="1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top" wrapText="1"/>
    </xf>
    <xf numFmtId="0" fontId="26" fillId="2" borderId="12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3" fontId="18" fillId="2" borderId="1" xfId="5" applyNumberFormat="1" applyFont="1" applyFill="1" applyBorder="1"/>
    <xf numFmtId="3" fontId="22" fillId="3" borderId="1" xfId="5" applyNumberFormat="1" applyFont="1" applyFill="1" applyBorder="1"/>
    <xf numFmtId="0" fontId="25" fillId="3" borderId="1" xfId="0" applyFont="1" applyFill="1" applyBorder="1" applyAlignment="1">
      <alignment horizontal="center" vertical="center"/>
    </xf>
    <xf numFmtId="10" fontId="25" fillId="3" borderId="1" xfId="0" applyNumberFormat="1" applyFont="1" applyFill="1" applyBorder="1" applyAlignment="1">
      <alignment vertical="center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justify" vertical="center"/>
    </xf>
    <xf numFmtId="3" fontId="26" fillId="2" borderId="1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justify" vertical="center"/>
    </xf>
    <xf numFmtId="3" fontId="25" fillId="2" borderId="1" xfId="0" applyNumberFormat="1" applyFont="1" applyFill="1" applyBorder="1" applyAlignment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justify" vertical="center" wrapText="1"/>
    </xf>
    <xf numFmtId="164" fontId="25" fillId="8" borderId="1" xfId="5" applyNumberFormat="1" applyFont="1" applyFill="1" applyBorder="1" applyAlignment="1">
      <alignment vertical="center"/>
    </xf>
    <xf numFmtId="0" fontId="25" fillId="8" borderId="12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3" fontId="25" fillId="8" borderId="1" xfId="0" applyNumberFormat="1" applyFont="1" applyFill="1" applyBorder="1" applyAlignment="1">
      <alignment vertical="center"/>
    </xf>
    <xf numFmtId="3" fontId="25" fillId="3" borderId="1" xfId="0" applyNumberFormat="1" applyFont="1" applyFill="1" applyBorder="1" applyAlignment="1">
      <alignment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10" fontId="26" fillId="2" borderId="1" xfId="0" applyNumberFormat="1" applyFont="1" applyFill="1" applyBorder="1" applyAlignment="1">
      <alignment vertical="center"/>
    </xf>
    <xf numFmtId="9" fontId="26" fillId="2" borderId="1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justify" vertical="center" wrapText="1"/>
    </xf>
    <xf numFmtId="0" fontId="25" fillId="2" borderId="14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left" vertical="center" wrapText="1"/>
    </xf>
    <xf numFmtId="3" fontId="26" fillId="2" borderId="6" xfId="0" applyNumberFormat="1" applyFont="1" applyFill="1" applyBorder="1" applyAlignment="1">
      <alignment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left" vertical="center" wrapText="1"/>
    </xf>
    <xf numFmtId="3" fontId="26" fillId="2" borderId="7" xfId="0" applyNumberFormat="1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left" vertical="center" wrapText="1"/>
    </xf>
    <xf numFmtId="3" fontId="26" fillId="2" borderId="8" xfId="0" applyNumberFormat="1" applyFont="1" applyFill="1" applyBorder="1" applyAlignment="1">
      <alignment vertical="center"/>
    </xf>
    <xf numFmtId="0" fontId="59" fillId="2" borderId="12" xfId="0" applyFont="1" applyFill="1" applyBorder="1" applyAlignment="1">
      <alignment horizontal="center" vertical="center" wrapText="1"/>
    </xf>
    <xf numFmtId="0" fontId="59" fillId="2" borderId="13" xfId="0" applyFont="1" applyFill="1" applyBorder="1" applyAlignment="1">
      <alignment horizontal="center" vertical="center" wrapText="1"/>
    </xf>
    <xf numFmtId="0" fontId="59" fillId="2" borderId="14" xfId="0" applyFont="1" applyFill="1" applyBorder="1" applyAlignment="1">
      <alignment horizontal="center" vertical="center" wrapText="1"/>
    </xf>
    <xf numFmtId="168" fontId="23" fillId="2" borderId="1" xfId="5" applyNumberFormat="1" applyFont="1" applyFill="1" applyBorder="1" applyAlignment="1">
      <alignment vertical="center" wrapText="1"/>
    </xf>
    <xf numFmtId="168" fontId="24" fillId="2" borderId="1" xfId="5" applyNumberFormat="1" applyFont="1" applyFill="1" applyBorder="1" applyAlignment="1">
      <alignment vertical="center" wrapText="1"/>
    </xf>
    <xf numFmtId="168" fontId="18" fillId="2" borderId="1" xfId="5" applyNumberFormat="1" applyFont="1" applyFill="1" applyBorder="1"/>
    <xf numFmtId="168" fontId="18" fillId="3" borderId="1" xfId="5" applyNumberFormat="1" applyFont="1" applyFill="1" applyBorder="1"/>
    <xf numFmtId="3" fontId="47" fillId="2" borderId="1" xfId="5" quotePrefix="1" applyNumberFormat="1" applyFont="1" applyFill="1" applyBorder="1" applyAlignment="1">
      <alignment wrapText="1"/>
    </xf>
    <xf numFmtId="3" fontId="42" fillId="2" borderId="1" xfId="5" quotePrefix="1" applyNumberFormat="1" applyFont="1" applyFill="1" applyBorder="1" applyAlignment="1">
      <alignment wrapText="1"/>
    </xf>
    <xf numFmtId="168" fontId="17" fillId="2" borderId="1" xfId="5" applyNumberFormat="1" applyFont="1" applyFill="1" applyBorder="1"/>
    <xf numFmtId="168" fontId="19" fillId="2" borderId="1" xfId="5" applyNumberFormat="1" applyFont="1" applyFill="1" applyBorder="1"/>
    <xf numFmtId="0" fontId="15" fillId="12" borderId="0" xfId="0" applyFont="1" applyFill="1" applyAlignment="1">
      <alignment vertical="center"/>
    </xf>
    <xf numFmtId="0" fontId="10" fillId="6" borderId="0" xfId="0" applyFont="1" applyFill="1"/>
    <xf numFmtId="0" fontId="18" fillId="2" borderId="0" xfId="0" applyFont="1" applyFill="1"/>
    <xf numFmtId="49" fontId="23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left" vertical="center" wrapText="1" indent="2"/>
    </xf>
    <xf numFmtId="49" fontId="24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3" fontId="23" fillId="2" borderId="12" xfId="0" applyNumberFormat="1" applyFont="1" applyFill="1" applyBorder="1" applyAlignment="1">
      <alignment horizontal="center" vertical="center" wrapText="1"/>
    </xf>
    <xf numFmtId="3" fontId="18" fillId="2" borderId="14" xfId="5" applyNumberFormat="1" applyFont="1" applyFill="1" applyBorder="1" applyAlignment="1">
      <alignment wrapText="1"/>
    </xf>
    <xf numFmtId="3" fontId="18" fillId="2" borderId="1" xfId="0" applyNumberFormat="1" applyFont="1" applyFill="1" applyBorder="1" applyAlignment="1">
      <alignment wrapText="1"/>
    </xf>
    <xf numFmtId="3" fontId="22" fillId="2" borderId="14" xfId="0" applyNumberFormat="1" applyFont="1" applyFill="1" applyBorder="1" applyAlignment="1">
      <alignment wrapText="1"/>
    </xf>
    <xf numFmtId="3" fontId="22" fillId="2" borderId="1" xfId="0" applyNumberFormat="1" applyFont="1" applyFill="1" applyBorder="1" applyAlignment="1">
      <alignment wrapText="1"/>
    </xf>
    <xf numFmtId="168" fontId="22" fillId="2" borderId="1" xfId="5" applyNumberFormat="1" applyFont="1" applyFill="1" applyBorder="1"/>
    <xf numFmtId="0" fontId="63" fillId="2" borderId="0" xfId="0" applyFont="1" applyFill="1"/>
    <xf numFmtId="0" fontId="22" fillId="0" borderId="1" xfId="0" applyFont="1" applyBorder="1" applyAlignment="1">
      <alignment horizontal="center" vertical="center"/>
    </xf>
    <xf numFmtId="3" fontId="18" fillId="0" borderId="1" xfId="0" applyNumberFormat="1" applyFont="1" applyBorder="1"/>
    <xf numFmtId="0" fontId="18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68" fontId="26" fillId="9" borderId="1" xfId="5" applyNumberFormat="1" applyFont="1" applyFill="1" applyBorder="1" applyAlignment="1">
      <alignment horizontal="center" vertical="center" wrapText="1"/>
    </xf>
    <xf numFmtId="168" fontId="18" fillId="0" borderId="1" xfId="5" applyNumberFormat="1" applyFont="1" applyBorder="1"/>
    <xf numFmtId="0" fontId="18" fillId="2" borderId="0" xfId="0" applyFont="1" applyFill="1" applyAlignment="1">
      <alignment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69" fillId="2" borderId="1" xfId="0" applyFont="1" applyFill="1" applyBorder="1" applyAlignment="1">
      <alignment vertical="center" wrapText="1"/>
    </xf>
    <xf numFmtId="3" fontId="18" fillId="2" borderId="1" xfId="5" applyNumberFormat="1" applyFont="1" applyFill="1" applyBorder="1" applyAlignment="1">
      <alignment vertical="center" wrapText="1"/>
    </xf>
    <xf numFmtId="3" fontId="18" fillId="3" borderId="1" xfId="0" applyNumberFormat="1" applyFont="1" applyFill="1" applyBorder="1" applyAlignment="1">
      <alignment vertical="center" wrapText="1"/>
    </xf>
    <xf numFmtId="3" fontId="22" fillId="2" borderId="1" xfId="5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/>
    </xf>
    <xf numFmtId="3" fontId="22" fillId="2" borderId="1" xfId="5" applyNumberFormat="1" applyFont="1" applyFill="1" applyBorder="1"/>
    <xf numFmtId="168" fontId="23" fillId="2" borderId="32" xfId="5" applyNumberFormat="1" applyFont="1" applyFill="1" applyBorder="1" applyAlignment="1">
      <alignment vertical="center" wrapText="1"/>
    </xf>
    <xf numFmtId="168" fontId="24" fillId="2" borderId="32" xfId="5" applyNumberFormat="1" applyFont="1" applyFill="1" applyBorder="1" applyAlignment="1">
      <alignment vertical="center" wrapText="1"/>
    </xf>
    <xf numFmtId="3" fontId="18" fillId="2" borderId="32" xfId="5" applyNumberFormat="1" applyFont="1" applyFill="1" applyBorder="1" applyAlignment="1">
      <alignment vertical="center" wrapText="1"/>
    </xf>
    <xf numFmtId="3" fontId="18" fillId="2" borderId="32" xfId="0" applyNumberFormat="1" applyFont="1" applyFill="1" applyBorder="1" applyAlignment="1">
      <alignment vertical="center" wrapText="1"/>
    </xf>
    <xf numFmtId="3" fontId="18" fillId="2" borderId="21" xfId="5" applyNumberFormat="1" applyFont="1" applyFill="1" applyBorder="1" applyAlignment="1">
      <alignment vertical="center" wrapText="1"/>
    </xf>
    <xf numFmtId="3" fontId="63" fillId="2" borderId="32" xfId="0" applyNumberFormat="1" applyFont="1" applyFill="1" applyBorder="1" applyAlignment="1">
      <alignment vertical="center" wrapText="1"/>
    </xf>
  </cellXfs>
  <cellStyles count="7">
    <cellStyle name="=C:\WINNT35\SYSTEM32\COMMAND.COM" xfId="2" xr:uid="{3AED4A79-459B-4172-9CDC-489677FC360C}"/>
    <cellStyle name="Dziesiętny" xfId="5" builtinId="3"/>
    <cellStyle name="Hiperłącze" xfId="4" builtinId="8"/>
    <cellStyle name="Normal 2" xfId="6" xr:uid="{1B2D35D4-9E71-4EEA-A351-04D640557A0B}"/>
    <cellStyle name="Normalny" xfId="0" builtinId="0"/>
    <cellStyle name="optionalExposure" xfId="3" xr:uid="{5D437E67-8DB0-4D6D-BA6B-B99CFBF2B9CF}"/>
    <cellStyle name="Procentowy" xfId="1" builtinId="5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D00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1</xdr:row>
      <xdr:rowOff>57150</xdr:rowOff>
    </xdr:from>
    <xdr:to>
      <xdr:col>18</xdr:col>
      <xdr:colOff>444500</xdr:colOff>
      <xdr:row>43</xdr:row>
      <xdr:rowOff>6350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082404B-07C5-4EFB-9D0E-70FB68FABB5E}"/>
            </a:ext>
          </a:extLst>
        </xdr:cNvPr>
        <xdr:cNvSpPr txBox="1"/>
      </xdr:nvSpPr>
      <xdr:spPr>
        <a:xfrm>
          <a:off x="179918" y="228600"/>
          <a:ext cx="10322982" cy="7150100"/>
        </a:xfrm>
        <a:prstGeom prst="rect">
          <a:avLst/>
        </a:prstGeom>
        <a:solidFill>
          <a:schemeClr val="lt1"/>
        </a:solidFill>
        <a:ln w="9525" cmpd="sng">
          <a:solidFill>
            <a:srgbClr val="CD006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Raport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dotyczący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ekspozycji na ryzyko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(dane śródroczne)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na 30 czerwca 2021 roku</a:t>
          </a:r>
        </a:p>
        <a:p>
          <a:pPr algn="ctr"/>
          <a:endParaRPr lang="pl-PL" sz="2000" b="0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zgodnie z 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częścią ósmą Rozporządzenia Parlamentu Europejskiego i rady (UE) nr 876/2019 z dnia 20 maja 2019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Rozporządzeniem wykonawczym Komisji (UE) 2021/637 z dnia 15 marca 2021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Polityką Banku Millennium S.A. dotyczącą ujawniania informacji na temat ryzyka, funduszy własnych, wymogów kapitałowych, polityki w zakresie wynagrodzeń i inyych informacji       </a:t>
          </a: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Grupa Banku Millennium S.A.   </a:t>
          </a:r>
        </a:p>
        <a:p>
          <a:endParaRPr lang="pl-PL" sz="110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23</xdr:col>
      <xdr:colOff>381000</xdr:colOff>
      <xdr:row>5</xdr:row>
      <xdr:rowOff>6350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47E10EB-51B4-4F06-9D90-BFFA7ADA2521}"/>
            </a:ext>
          </a:extLst>
        </xdr:cNvPr>
        <xdr:cNvSpPr txBox="1"/>
      </xdr:nvSpPr>
      <xdr:spPr>
        <a:xfrm>
          <a:off x="9848850" y="18415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 strukturze terminów</a:t>
          </a:r>
          <a:r>
            <a:rPr lang="pl-PL" sz="1100" baseline="0">
              <a:latin typeface="+mn-lt"/>
            </a:rPr>
            <a:t> zapadalności kredytów dominują produkty długoterminowe (&gt; 5 lat), z powodu znacznej wartości długoterminowych kredytów na nieruchomości zabezpieczonych hipotecznie.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18</xdr:col>
      <xdr:colOff>482600</xdr:colOff>
      <xdr:row>5</xdr:row>
      <xdr:rowOff>374650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82CDED1-7501-4480-B765-B49444059368}"/>
            </a:ext>
          </a:extLst>
        </xdr:cNvPr>
        <xdr:cNvSpPr txBox="1"/>
      </xdr:nvSpPr>
      <xdr:spPr>
        <a:xfrm>
          <a:off x="8775700" y="673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Wskaźnik kredytów z utratą wartości w portfelu kredytów dla przedsiębiorstw jest oceniany</a:t>
          </a:r>
          <a:r>
            <a:rPr lang="pl-PL" sz="1100" baseline="0">
              <a:latin typeface="+mn-lt"/>
            </a:rPr>
            <a:t> jako niski i wynosi 4,1%.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20</xdr:col>
      <xdr:colOff>381000</xdr:colOff>
      <xdr:row>7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63DD6EE-634E-4B8D-8684-C04C28C645C3}"/>
            </a:ext>
          </a:extLst>
        </xdr:cNvPr>
        <xdr:cNvSpPr txBox="1"/>
      </xdr:nvSpPr>
      <xdr:spPr>
        <a:xfrm>
          <a:off x="8432800" y="55245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Wartość uzyskanych zabezpieczeń jest nieistotna</a:t>
          </a:r>
          <a:r>
            <a:rPr lang="pl-PL" sz="1100" baseline="0">
              <a:latin typeface="+mn-lt"/>
            </a:rPr>
            <a:t> i odnosi się głównie do działalności leasingowej.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203200</xdr:colOff>
      <xdr:row>3</xdr:row>
      <xdr:rowOff>76200</xdr:rowOff>
    </xdr:from>
    <xdr:to>
      <xdr:col>16</xdr:col>
      <xdr:colOff>457200</xdr:colOff>
      <xdr:row>15</xdr:row>
      <xdr:rowOff>44450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77759F5-0F53-4B20-BFC2-C76EA187E346}"/>
            </a:ext>
          </a:extLst>
        </xdr:cNvPr>
        <xdr:cNvSpPr txBox="1"/>
      </xdr:nvSpPr>
      <xdr:spPr>
        <a:xfrm>
          <a:off x="9347200" y="628650"/>
          <a:ext cx="6400800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Wzrost</a:t>
          </a:r>
          <a:r>
            <a:rPr lang="pl-PL" sz="1100" baseline="0"/>
            <a:t> ekspozycji ważonej ryzykiem (RWEA) z powodu aktualizacji modeli wynika z przebudowy modeli IRB dokonanej przy wprowadzeniu zaleceń nadzorczych. Poziom ryzyka kredytowego w odniesieniu do ekspozycji objętych metodą IRB (kredyty detaliczne zabezpieczone hipotecznie i kwalifikowane odnawialne ekspozycje detaliczne) uległ obniżeniu, o czym świadczy spadek RWEA o ok. 731 mln zł. </a:t>
          </a:r>
          <a:endParaRPr lang="pl-PL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19</xdr:col>
      <xdr:colOff>234950</xdr:colOff>
      <xdr:row>4</xdr:row>
      <xdr:rowOff>495300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E35EEC8-3E82-4844-9C85-EAE7ED44CABC}"/>
            </a:ext>
          </a:extLst>
        </xdr:cNvPr>
        <xdr:cNvSpPr txBox="1"/>
      </xdr:nvSpPr>
      <xdr:spPr>
        <a:xfrm>
          <a:off x="12115800" y="539750"/>
          <a:ext cx="47053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Wartość ekspozycji na ryzyko kredytowe kontrahenta (CCR) nie jest istotna.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16</xdr:col>
      <xdr:colOff>254000</xdr:colOff>
      <xdr:row>4</xdr:row>
      <xdr:rowOff>82550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2BD69ED-4096-47AE-9974-B2397835C0F1}"/>
            </a:ext>
          </a:extLst>
        </xdr:cNvPr>
        <xdr:cNvSpPr txBox="1"/>
      </xdr:nvSpPr>
      <xdr:spPr>
        <a:xfrm>
          <a:off x="9290050" y="165100"/>
          <a:ext cx="64008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Wartość ekspozycji podlegających wymogom w zakresie funduszy własnych z tytułu ryzyka związanego z korektą wyceny kredytowej nie jest istotna.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16</xdr:col>
      <xdr:colOff>254000</xdr:colOff>
      <xdr:row>4</xdr:row>
      <xdr:rowOff>247650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A43A0BE-AB7C-414B-917D-10223956468F}"/>
            </a:ext>
          </a:extLst>
        </xdr:cNvPr>
        <xdr:cNvSpPr txBox="1"/>
      </xdr:nvSpPr>
      <xdr:spPr>
        <a:xfrm>
          <a:off x="8788400" y="196850"/>
          <a:ext cx="64008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Ekspozycje wobec</a:t>
          </a:r>
          <a:r>
            <a:rPr lang="pl-PL" sz="1100" baseline="0"/>
            <a:t> kontrahentów centralnych dotyczą przede wszystkim KDPW S.A. i nie są istotne.</a:t>
          </a:r>
          <a:endParaRPr lang="pl-PL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254000</xdr:colOff>
      <xdr:row>13</xdr:row>
      <xdr:rowOff>25400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84E7F66-B610-48C7-A672-CFBE68051BCD}"/>
            </a:ext>
          </a:extLst>
        </xdr:cNvPr>
        <xdr:cNvSpPr txBox="1"/>
      </xdr:nvSpPr>
      <xdr:spPr>
        <a:xfrm>
          <a:off x="7080250" y="330200"/>
          <a:ext cx="6400800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Ekspozycje na ryzyko rynkowe</a:t>
          </a:r>
          <a:r>
            <a:rPr lang="pl-PL" sz="1100" baseline="0"/>
            <a:t> są nieistotne.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546100</xdr:colOff>
      <xdr:row>2</xdr:row>
      <xdr:rowOff>95250</xdr:rowOff>
    </xdr:from>
    <xdr:to>
      <xdr:col>19</xdr:col>
      <xdr:colOff>520700</xdr:colOff>
      <xdr:row>17</xdr:row>
      <xdr:rowOff>228600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237C717-F30C-483D-B929-D104A8258D16}"/>
            </a:ext>
          </a:extLst>
        </xdr:cNvPr>
        <xdr:cNvSpPr txBox="1"/>
      </xdr:nvSpPr>
      <xdr:spPr>
        <a:xfrm>
          <a:off x="8388350" y="45720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Wskaźniki kapitałowe, nadwyżka kapitałowa w</a:t>
          </a:r>
          <a:r>
            <a:rPr lang="pl-PL" sz="1100" baseline="0"/>
            <a:t> odniesieniu do poziomów wymaganych, wskaźniki dźwigni finansowej oraz wskaźniki płynności znajdują się na bezpiecznych poziomach i umożliwiają dalszy rozwój skali działalności Grupy. 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18</xdr:col>
      <xdr:colOff>533400</xdr:colOff>
      <xdr:row>14</xdr:row>
      <xdr:rowOff>158750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5425505-ED39-46DF-9A95-90939910F39F}"/>
            </a:ext>
          </a:extLst>
        </xdr:cNvPr>
        <xdr:cNvSpPr txBox="1"/>
      </xdr:nvSpPr>
      <xdr:spPr>
        <a:xfrm>
          <a:off x="7727950" y="34925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Kwoty ekspozycji na ryzyko (RWEA) i wymogi w zakresie funduszy własnych są odpowiednie w stosunku do posiadanych zasobów kapitałowych (funduszy własnych).</a:t>
          </a:r>
          <a:r>
            <a:rPr lang="pl-PL" sz="1100" baseline="0"/>
            <a:t> Obserwowany w II kwartale 2021 r. spadek RWEA w metodzie standardowej ryzyka kredytowego wynikał głównie z lepszego wykorzystania zabezpieczeń w finansowaniu przedsiębiorstw. Z kolei spadek RWEA w metodzie A-IRB ryzyka kredytowego był spowodowany zmianą modeli IRB wyznaczania RWEA w kategoriach kredytów detalicznych zabezpieczonych na nieruchomościach i odnawialnych ekspozycji detalicznych. Wyraźny wzrost RWEA w ryzyku kredytowym kontrahenta był przede wszystkim rezultatem wprowadzenia zmienionych przepisów - Rozporządzenia CRR2. 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15</xdr:col>
      <xdr:colOff>393700</xdr:colOff>
      <xdr:row>14</xdr:row>
      <xdr:rowOff>247650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27B307C-EA8D-46E4-ABA8-110C398A5289}"/>
            </a:ext>
          </a:extLst>
        </xdr:cNvPr>
        <xdr:cNvSpPr txBox="1"/>
      </xdr:nvSpPr>
      <xdr:spPr>
        <a:xfrm>
          <a:off x="8756650" y="17145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Spadek wartości funduszy własnych w II kwartale 2021 roku wynikał przede wszystkim</a:t>
          </a:r>
          <a:r>
            <a:rPr lang="pl-PL" sz="1100" baseline="0"/>
            <a:t> z wykazania bieżącej straty finansowej netto, spowodowanej tworzeniem rezerw na ryzyko prawne związane z portfelem walutowych kredytów mieszkaniowych zabezpieczonych hipotecznie.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65</xdr:row>
      <xdr:rowOff>0</xdr:rowOff>
    </xdr:from>
    <xdr:to>
      <xdr:col>3</xdr:col>
      <xdr:colOff>3556000</xdr:colOff>
      <xdr:row>67</xdr:row>
      <xdr:rowOff>101600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FED88EC-E053-406C-BA7C-A57B0B49633E}"/>
            </a:ext>
          </a:extLst>
        </xdr:cNvPr>
        <xdr:cNvSpPr txBox="1"/>
      </xdr:nvSpPr>
      <xdr:spPr>
        <a:xfrm>
          <a:off x="311150" y="14065250"/>
          <a:ext cx="7645400" cy="46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Zakres konsolidacji dla celów sprawozdania finansowego jest taki sam jak zakres konsolidacji regulacyjnej.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16</xdr:col>
      <xdr:colOff>69850</xdr:colOff>
      <xdr:row>20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908F704-D71A-4E8D-B066-6679DB7A0727}"/>
            </a:ext>
          </a:extLst>
        </xdr:cNvPr>
        <xdr:cNvSpPr txBox="1"/>
      </xdr:nvSpPr>
      <xdr:spPr>
        <a:xfrm>
          <a:off x="558800" y="4057650"/>
          <a:ext cx="122301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50"/>
            <a:t>Ekspozycje tym raporcie nie obejmują ekspozycji wobec banków i rządów centralnych, samorządów, ekspozycji wobec sektora publicznego oraz instytucji, zgodnie z art. 140.4 CRD. Grupa nie posiada</a:t>
          </a:r>
          <a:r>
            <a:rPr lang="pl-PL" sz="1050" baseline="0"/>
            <a:t> ekspozycji kredytowych istotnych do celów obliczania specyficznego dla instytucji bufora antycyklicznego zgodnie z rozporządzeniem delegowanym Komisji (UE) nr 1152/2014.  Ekspozycje zaliczane do portfela handlowego lub zagraniczne ekspozycje kredytowe stanowią mniej niż 2% łącznej kwoty ekspozycji ważonych ryzykiem, dlatego też przypisano im lokalizację Grupy - Polską.</a:t>
          </a:r>
          <a:endParaRPr lang="pl-PL" sz="105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25</xdr:col>
      <xdr:colOff>381000</xdr:colOff>
      <xdr:row>5</xdr:row>
      <xdr:rowOff>63500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415DE1D-FB94-40C7-A9FD-9BC192EEF552}"/>
            </a:ext>
          </a:extLst>
        </xdr:cNvPr>
        <xdr:cNvSpPr txBox="1"/>
      </xdr:nvSpPr>
      <xdr:spPr>
        <a:xfrm>
          <a:off x="8470900" y="165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Grupa</a:t>
          </a:r>
          <a:r>
            <a:rPr lang="pl-PL" sz="1100" baseline="0">
              <a:latin typeface="+mn-lt"/>
            </a:rPr>
            <a:t> charakteryzuje się solidną płynnością. W I półroczu 2021 roku nie obserowano żadnego zagrożenia dla pozycji płynnościowej. Wymóg pokrycia płynności LCR (pokrycie wypływów netto) znacznie przekracza minimum regulacyjne w wysokości 100%.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311150</xdr:colOff>
      <xdr:row>1</xdr:row>
      <xdr:rowOff>0</xdr:rowOff>
    </xdr:from>
    <xdr:to>
      <xdr:col>22</xdr:col>
      <xdr:colOff>133350</xdr:colOff>
      <xdr:row>5</xdr:row>
      <xdr:rowOff>50800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11DAB91-B9D0-418B-8560-B53C37386018}"/>
            </a:ext>
          </a:extLst>
        </xdr:cNvPr>
        <xdr:cNvSpPr txBox="1"/>
      </xdr:nvSpPr>
      <xdr:spPr>
        <a:xfrm>
          <a:off x="8534400" y="165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 baseline="0">
              <a:latin typeface="+mn-lt"/>
            </a:rPr>
            <a:t>Wskaźnik stabilnego finansowania netto NSFR znacznie przekracza minimum regulacyjne w wysokości 100%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31</xdr:col>
      <xdr:colOff>381000</xdr:colOff>
      <xdr:row>4</xdr:row>
      <xdr:rowOff>584200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D4F6C7C-060E-4A05-A03C-F7DC3B02DF95}"/>
            </a:ext>
          </a:extLst>
        </xdr:cNvPr>
        <xdr:cNvSpPr txBox="1"/>
      </xdr:nvSpPr>
      <xdr:spPr>
        <a:xfrm>
          <a:off x="12865100" y="5207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Jakość portfela kredytowego Grupy jest wysoka. Wskaźnik ekspozycji nieobsługowanych w sumie ekspozycji wynosi 3,2%. Wskaźnik</a:t>
          </a:r>
          <a:r>
            <a:rPr lang="pl-PL" sz="1100" baseline="0">
              <a:latin typeface="+mn-lt"/>
            </a:rPr>
            <a:t> skumulowanej utraty wartości i rezerw do wartosci ekspozycji nieobsługiwanych wynosi 48,6%.</a:t>
          </a:r>
          <a:endParaRPr lang="pl-PL" sz="11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79BB-7092-48B6-BBBE-A25CD5220936}">
  <sheetPr>
    <tabColor rgb="FFCD0067"/>
  </sheetPr>
  <dimension ref="S17"/>
  <sheetViews>
    <sheetView tabSelected="1" zoomScaleNormal="100" workbookViewId="0"/>
  </sheetViews>
  <sheetFormatPr defaultRowHeight="13.5" x14ac:dyDescent="0.35"/>
  <cols>
    <col min="1" max="9" width="8.796875" style="8"/>
    <col min="10" max="10" width="8.796875" style="8" customWidth="1"/>
    <col min="11" max="16384" width="8.796875" style="8"/>
  </cols>
  <sheetData>
    <row r="17" spans="19:19" x14ac:dyDescent="0.35">
      <c r="S17" s="199"/>
    </row>
  </sheetData>
  <sheetProtection algorithmName="SHA-512" hashValue="r/26fKBtFv7AMh43uexEI9mjo0qeIUnTHs79HJpV/BBlSOEqSBY6unsficEqf8azj/nMLCJICwKBY23Zhb0I9g==" saltValue="E+0OxPKWJKKfSI7RhVJNB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45A6-0D2B-4C69-8EB7-4AD4EFFA4191}">
  <dimension ref="B2:D10"/>
  <sheetViews>
    <sheetView workbookViewId="0"/>
  </sheetViews>
  <sheetFormatPr defaultRowHeight="13.5" x14ac:dyDescent="0.35"/>
  <cols>
    <col min="1" max="2" width="8.796875" style="1"/>
    <col min="3" max="3" width="66.19921875" style="1" customWidth="1"/>
    <col min="4" max="4" width="19.69921875" style="1" customWidth="1"/>
    <col min="5" max="16384" width="8.796875" style="1"/>
  </cols>
  <sheetData>
    <row r="2" spans="2:4" ht="15.5" x14ac:dyDescent="0.35">
      <c r="B2" s="15" t="s">
        <v>40</v>
      </c>
      <c r="C2" s="5"/>
      <c r="D2" s="5"/>
    </row>
    <row r="3" spans="2:4" ht="14.5" x14ac:dyDescent="0.35">
      <c r="B3" s="13"/>
      <c r="C3" s="14"/>
      <c r="D3" s="14"/>
    </row>
    <row r="4" spans="2:4" ht="14.5" x14ac:dyDescent="0.35">
      <c r="B4" s="9"/>
      <c r="C4" s="10"/>
      <c r="D4" s="3" t="s">
        <v>1</v>
      </c>
    </row>
    <row r="5" spans="2:4" ht="14.5" x14ac:dyDescent="0.35">
      <c r="B5" s="9"/>
      <c r="C5" s="12"/>
      <c r="D5" s="3" t="s">
        <v>2</v>
      </c>
    </row>
    <row r="6" spans="2:4" x14ac:dyDescent="0.35">
      <c r="B6" s="24"/>
      <c r="C6" s="24"/>
      <c r="D6" s="29" t="s">
        <v>3</v>
      </c>
    </row>
    <row r="7" spans="2:4" x14ac:dyDescent="0.35">
      <c r="B7" s="103">
        <v>1</v>
      </c>
      <c r="C7" s="104" t="s">
        <v>41</v>
      </c>
      <c r="D7" s="105">
        <v>50677541.428371027</v>
      </c>
    </row>
    <row r="8" spans="2:4" x14ac:dyDescent="0.35">
      <c r="B8" s="103">
        <v>2</v>
      </c>
      <c r="C8" s="104" t="s">
        <v>42</v>
      </c>
      <c r="D8" s="106">
        <v>0</v>
      </c>
    </row>
    <row r="9" spans="2:4" x14ac:dyDescent="0.35">
      <c r="B9" s="103">
        <v>3</v>
      </c>
      <c r="C9" s="104" t="s">
        <v>43</v>
      </c>
      <c r="D9" s="105">
        <v>0</v>
      </c>
    </row>
    <row r="10" spans="2:4" ht="14.5" x14ac:dyDescent="0.35">
      <c r="B10" s="23" t="s">
        <v>39</v>
      </c>
      <c r="C10" s="9"/>
      <c r="D10" s="9"/>
    </row>
  </sheetData>
  <sheetProtection algorithmName="SHA-512" hashValue="c6/bNgLANixMbH2Okdxp7HydlCymtS8tBw1SS/wluv1sNBnBdg5E1KCyeBqUc0j0Xg1RuABJYUEmQ/yTl20JNA==" saltValue="M9unnFlhUv/J2E6uFj/BTA==" spinCount="100000" sheet="1" objects="1" scenarios="1"/>
  <conditionalFormatting sqref="D7:D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0EE6-5891-40E5-AA0E-9CC8DE633224}">
  <sheetPr>
    <tabColor theme="4" tint="0.59999389629810485"/>
  </sheetPr>
  <dimension ref="B2:D4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333</v>
      </c>
      <c r="C2" s="17" t="s">
        <v>58</v>
      </c>
      <c r="D2" s="16" t="s">
        <v>331</v>
      </c>
    </row>
    <row r="4" spans="2:4" x14ac:dyDescent="0.35">
      <c r="B4" s="18" t="s">
        <v>334</v>
      </c>
      <c r="C4" s="17" t="s">
        <v>58</v>
      </c>
      <c r="D4" s="16" t="s">
        <v>332</v>
      </c>
    </row>
  </sheetData>
  <sheetProtection algorithmName="SHA-512" hashValue="nNK6Is04u+uIjWk3eSFU0zlTRz6aM9tPxOzAF1h5a0hspyBU6Z/Ag7YmRpeDrvGnpYyHCKNURLZdbSbRisPJDA==" saltValue="wTW1/KwXIxXzeiJNXfspZA==" spinCount="100000" sheet="1" objects="1" scenarios="1"/>
  <hyperlinks>
    <hyperlink ref="B2" location="'LR1'!A1" display="EU LR1" xr:uid="{63CA7B38-81A9-436D-8EF8-C196384FC53F}"/>
    <hyperlink ref="B4" location="'LR3'!A1" display="EU LR3" xr:uid="{DA0154AC-6107-4FF5-AC9E-636E37B8F1D4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311B0-B014-4977-99DD-374C588EE193}">
  <dimension ref="B2:D22"/>
  <sheetViews>
    <sheetView workbookViewId="0"/>
  </sheetViews>
  <sheetFormatPr defaultRowHeight="13.5" x14ac:dyDescent="0.35"/>
  <cols>
    <col min="1" max="1" width="8.796875" style="1"/>
    <col min="2" max="2" width="5.09765625" style="1" customWidth="1"/>
    <col min="3" max="3" width="83.5" style="1" customWidth="1"/>
    <col min="4" max="4" width="19.3984375" style="1" customWidth="1"/>
    <col min="5" max="16384" width="8.796875" style="1"/>
  </cols>
  <sheetData>
    <row r="2" spans="2:4" ht="15.5" x14ac:dyDescent="0.35">
      <c r="B2" s="19" t="s">
        <v>335</v>
      </c>
      <c r="C2" s="107"/>
      <c r="D2" s="108"/>
    </row>
    <row r="3" spans="2:4" x14ac:dyDescent="0.35">
      <c r="B3" s="109"/>
      <c r="C3" s="109"/>
      <c r="D3" s="23" t="s">
        <v>1</v>
      </c>
    </row>
    <row r="4" spans="2:4" x14ac:dyDescent="0.35">
      <c r="B4" s="22"/>
      <c r="C4" s="22"/>
      <c r="D4" s="23" t="s">
        <v>2</v>
      </c>
    </row>
    <row r="5" spans="2:4" x14ac:dyDescent="0.35">
      <c r="B5" s="46"/>
      <c r="C5" s="46"/>
      <c r="D5" s="110" t="s">
        <v>3</v>
      </c>
    </row>
    <row r="6" spans="2:4" ht="26" x14ac:dyDescent="0.35">
      <c r="B6" s="46"/>
      <c r="C6" s="46"/>
      <c r="D6" s="111" t="s">
        <v>336</v>
      </c>
    </row>
    <row r="7" spans="2:4" x14ac:dyDescent="0.35">
      <c r="B7" s="112">
        <v>1</v>
      </c>
      <c r="C7" s="34" t="s">
        <v>337</v>
      </c>
      <c r="D7" s="543">
        <v>104107028.96333</v>
      </c>
    </row>
    <row r="8" spans="2:4" ht="26" x14ac:dyDescent="0.35">
      <c r="B8" s="33">
        <v>2</v>
      </c>
      <c r="C8" s="34" t="s">
        <v>338</v>
      </c>
      <c r="D8" s="543">
        <v>0</v>
      </c>
    </row>
    <row r="9" spans="2:4" ht="26" x14ac:dyDescent="0.35">
      <c r="B9" s="33">
        <v>3</v>
      </c>
      <c r="C9" s="34" t="s">
        <v>339</v>
      </c>
      <c r="D9" s="543">
        <v>0</v>
      </c>
    </row>
    <row r="10" spans="2:4" ht="26" x14ac:dyDescent="0.35">
      <c r="B10" s="33">
        <v>4</v>
      </c>
      <c r="C10" s="113" t="s">
        <v>340</v>
      </c>
      <c r="D10" s="543">
        <v>0</v>
      </c>
    </row>
    <row r="11" spans="2:4" ht="39" x14ac:dyDescent="0.35">
      <c r="B11" s="33">
        <v>5</v>
      </c>
      <c r="C11" s="38" t="s">
        <v>341</v>
      </c>
      <c r="D11" s="543">
        <v>0</v>
      </c>
    </row>
    <row r="12" spans="2:4" ht="26" x14ac:dyDescent="0.35">
      <c r="B12" s="33">
        <v>6</v>
      </c>
      <c r="C12" s="34" t="s">
        <v>342</v>
      </c>
      <c r="D12" s="543">
        <v>0</v>
      </c>
    </row>
    <row r="13" spans="2:4" x14ac:dyDescent="0.35">
      <c r="B13" s="33">
        <v>7</v>
      </c>
      <c r="C13" s="34" t="s">
        <v>343</v>
      </c>
      <c r="D13" s="543">
        <v>0</v>
      </c>
    </row>
    <row r="14" spans="2:4" x14ac:dyDescent="0.35">
      <c r="B14" s="33">
        <v>8</v>
      </c>
      <c r="C14" s="34" t="s">
        <v>344</v>
      </c>
      <c r="D14" s="543">
        <v>470056.40821272897</v>
      </c>
    </row>
    <row r="15" spans="2:4" x14ac:dyDescent="0.35">
      <c r="B15" s="33">
        <v>9</v>
      </c>
      <c r="C15" s="34" t="s">
        <v>345</v>
      </c>
      <c r="D15" s="543">
        <v>0</v>
      </c>
    </row>
    <row r="16" spans="2:4" ht="26" x14ac:dyDescent="0.35">
      <c r="B16" s="33">
        <v>10</v>
      </c>
      <c r="C16" s="34" t="s">
        <v>346</v>
      </c>
      <c r="D16" s="543">
        <v>2765147.5690000001</v>
      </c>
    </row>
    <row r="17" spans="2:4" ht="26" x14ac:dyDescent="0.35">
      <c r="B17" s="33">
        <v>11</v>
      </c>
      <c r="C17" s="38" t="s">
        <v>347</v>
      </c>
      <c r="D17" s="543">
        <v>-24434.676173</v>
      </c>
    </row>
    <row r="18" spans="2:4" ht="26" x14ac:dyDescent="0.35">
      <c r="B18" s="33" t="s">
        <v>95</v>
      </c>
      <c r="C18" s="38" t="s">
        <v>348</v>
      </c>
      <c r="D18" s="543">
        <v>0</v>
      </c>
    </row>
    <row r="19" spans="2:4" ht="26" x14ac:dyDescent="0.35">
      <c r="B19" s="33" t="s">
        <v>349</v>
      </c>
      <c r="C19" s="38" t="s">
        <v>350</v>
      </c>
      <c r="D19" s="543">
        <v>0</v>
      </c>
    </row>
    <row r="20" spans="2:4" x14ac:dyDescent="0.35">
      <c r="B20" s="33">
        <v>12</v>
      </c>
      <c r="C20" s="34" t="s">
        <v>351</v>
      </c>
      <c r="D20" s="543">
        <v>-804008.1531187183</v>
      </c>
    </row>
    <row r="21" spans="2:4" x14ac:dyDescent="0.35">
      <c r="B21" s="114">
        <v>13</v>
      </c>
      <c r="C21" s="115" t="s">
        <v>352</v>
      </c>
      <c r="D21" s="544">
        <v>107485614.70684156</v>
      </c>
    </row>
    <row r="22" spans="2:4" x14ac:dyDescent="0.35">
      <c r="B22" s="2" t="s">
        <v>39</v>
      </c>
    </row>
  </sheetData>
  <sheetProtection algorithmName="SHA-512" hashValue="ZBZyVxYELIGGId2qc3zyxfbpPMsOrfkzj9JwORI0jrqJbMHYsjgYSiTjBhren+1arEC3fVtq5pWUAB9xwic/jA==" saltValue="8sDIay9PtACz9kCdQ2yz+Q==" spinCount="100000" sheet="1" objects="1" scenarios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68CA5-3AD9-4DEA-9896-7151436321EB}">
  <dimension ref="B2:D21"/>
  <sheetViews>
    <sheetView workbookViewId="0"/>
  </sheetViews>
  <sheetFormatPr defaultColWidth="8.3984375" defaultRowHeight="12" x14ac:dyDescent="0.3"/>
  <cols>
    <col min="1" max="1" width="4.09765625" style="22" customWidth="1"/>
    <col min="2" max="2" width="6.59765625" style="22" customWidth="1"/>
    <col min="3" max="3" width="75.69921875" style="22" customWidth="1"/>
    <col min="4" max="4" width="17" style="22" customWidth="1"/>
    <col min="5" max="16384" width="8.3984375" style="22"/>
  </cols>
  <sheetData>
    <row r="2" spans="2:4" x14ac:dyDescent="0.3">
      <c r="B2" s="400" t="s">
        <v>353</v>
      </c>
      <c r="C2" s="400"/>
      <c r="D2" s="400"/>
    </row>
    <row r="3" spans="2:4" ht="27" customHeight="1" x14ac:dyDescent="0.3">
      <c r="B3" s="400"/>
      <c r="C3" s="400"/>
      <c r="D3" s="400"/>
    </row>
    <row r="4" spans="2:4" x14ac:dyDescent="0.3">
      <c r="B4" s="116"/>
      <c r="C4" s="116"/>
      <c r="D4" s="116"/>
    </row>
    <row r="5" spans="2:4" x14ac:dyDescent="0.3">
      <c r="B5" s="116"/>
      <c r="C5" s="116"/>
      <c r="D5" s="3" t="s">
        <v>1</v>
      </c>
    </row>
    <row r="6" spans="2:4" x14ac:dyDescent="0.3">
      <c r="B6" s="116"/>
      <c r="C6" s="116"/>
      <c r="D6" s="3" t="s">
        <v>2</v>
      </c>
    </row>
    <row r="7" spans="2:4" ht="13" x14ac:dyDescent="0.3">
      <c r="B7" s="85"/>
      <c r="C7" s="85"/>
      <c r="D7" s="117" t="s">
        <v>3</v>
      </c>
    </row>
    <row r="8" spans="2:4" ht="39" x14ac:dyDescent="0.3">
      <c r="B8" s="118"/>
      <c r="C8" s="118"/>
      <c r="D8" s="119" t="s">
        <v>354</v>
      </c>
    </row>
    <row r="9" spans="2:4" ht="26" x14ac:dyDescent="0.3">
      <c r="B9" s="120" t="s">
        <v>355</v>
      </c>
      <c r="C9" s="121" t="s">
        <v>356</v>
      </c>
      <c r="D9" s="545">
        <v>104216760.211</v>
      </c>
    </row>
    <row r="10" spans="2:4" ht="13" x14ac:dyDescent="0.3">
      <c r="B10" s="122" t="s">
        <v>357</v>
      </c>
      <c r="C10" s="123" t="s">
        <v>358</v>
      </c>
      <c r="D10" s="546">
        <v>0</v>
      </c>
    </row>
    <row r="11" spans="2:4" ht="13" x14ac:dyDescent="0.3">
      <c r="B11" s="122" t="s">
        <v>359</v>
      </c>
      <c r="C11" s="123" t="s">
        <v>360</v>
      </c>
      <c r="D11" s="546">
        <v>104216760.211</v>
      </c>
    </row>
    <row r="12" spans="2:4" ht="13" x14ac:dyDescent="0.3">
      <c r="B12" s="122" t="s">
        <v>361</v>
      </c>
      <c r="C12" s="123" t="s">
        <v>362</v>
      </c>
      <c r="D12" s="546">
        <v>0</v>
      </c>
    </row>
    <row r="13" spans="2:4" ht="13" x14ac:dyDescent="0.3">
      <c r="B13" s="122" t="s">
        <v>363</v>
      </c>
      <c r="C13" s="123" t="s">
        <v>364</v>
      </c>
      <c r="D13" s="546">
        <v>24258799.267999999</v>
      </c>
    </row>
    <row r="14" spans="2:4" ht="39" x14ac:dyDescent="0.3">
      <c r="B14" s="122" t="s">
        <v>365</v>
      </c>
      <c r="C14" s="124" t="s">
        <v>366</v>
      </c>
      <c r="D14" s="546">
        <v>249055.45600000001</v>
      </c>
    </row>
    <row r="15" spans="2:4" ht="13" x14ac:dyDescent="0.3">
      <c r="B15" s="122" t="s">
        <v>367</v>
      </c>
      <c r="C15" s="123" t="s">
        <v>368</v>
      </c>
      <c r="D15" s="546">
        <v>736272.96600000001</v>
      </c>
    </row>
    <row r="16" spans="2:4" ht="13" x14ac:dyDescent="0.3">
      <c r="B16" s="122" t="s">
        <v>369</v>
      </c>
      <c r="C16" s="123" t="s">
        <v>370</v>
      </c>
      <c r="D16" s="546">
        <v>43013553.466000006</v>
      </c>
    </row>
    <row r="17" spans="2:4" ht="13" x14ac:dyDescent="0.3">
      <c r="B17" s="122" t="s">
        <v>371</v>
      </c>
      <c r="C17" s="123" t="s">
        <v>372</v>
      </c>
      <c r="D17" s="546">
        <v>17728316.664000001</v>
      </c>
    </row>
    <row r="18" spans="2:4" ht="13" x14ac:dyDescent="0.3">
      <c r="B18" s="122" t="s">
        <v>373</v>
      </c>
      <c r="C18" s="124" t="s">
        <v>374</v>
      </c>
      <c r="D18" s="546">
        <v>12153096.847999999</v>
      </c>
    </row>
    <row r="19" spans="2:4" ht="13" x14ac:dyDescent="0.3">
      <c r="B19" s="122" t="s">
        <v>375</v>
      </c>
      <c r="C19" s="123" t="s">
        <v>376</v>
      </c>
      <c r="D19" s="546">
        <v>2157974.1540000001</v>
      </c>
    </row>
    <row r="20" spans="2:4" ht="26" x14ac:dyDescent="0.3">
      <c r="B20" s="122" t="s">
        <v>377</v>
      </c>
      <c r="C20" s="123" t="s">
        <v>378</v>
      </c>
      <c r="D20" s="546">
        <v>3919691.3890000004</v>
      </c>
    </row>
    <row r="21" spans="2:4" x14ac:dyDescent="0.3">
      <c r="B21" s="2" t="s">
        <v>39</v>
      </c>
    </row>
  </sheetData>
  <sheetProtection algorithmName="SHA-512" hashValue="RW1sGnJVTA0jbdHT4U59D43Q6y/F9Kjn+MC/2a3dbDo5gk+I6m4z3aAqtptj4jT0pfeu5OQIYV3L6vlyMla6mA==" saltValue="LBKDqweacT57uja1Rdpzkw==" spinCount="100000" sheet="1" objects="1" scenarios="1"/>
  <mergeCells count="1">
    <mergeCell ref="B2:D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FB8-E433-42C1-9F8D-6D12079D186B}">
  <sheetPr>
    <tabColor theme="4" tint="0.59999389629810485"/>
  </sheetPr>
  <dimension ref="B2:D4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380</v>
      </c>
      <c r="C2" s="17" t="s">
        <v>58</v>
      </c>
      <c r="D2" s="16" t="s">
        <v>379</v>
      </c>
    </row>
    <row r="4" spans="2:4" x14ac:dyDescent="0.35">
      <c r="B4" s="18" t="s">
        <v>382</v>
      </c>
      <c r="C4" s="17" t="s">
        <v>58</v>
      </c>
      <c r="D4" s="16" t="s">
        <v>381</v>
      </c>
    </row>
  </sheetData>
  <sheetProtection algorithmName="SHA-512" hashValue="uG/B47RI+xqPrhe8QlbPBmdSP2dDAzKGW3nRdR2eQFd6Ka57evsYkANfJF5eIuVNvljQEd05YocGF4y6ublkDA==" saltValue="6S24ILA/RSeoADwXST58LQ==" spinCount="100000" sheet="1" objects="1" scenarios="1"/>
  <hyperlinks>
    <hyperlink ref="B2" location="'LIQ1'!A1" display="EU LIQ1" xr:uid="{0C066EFE-D4F7-4E66-97C1-323BF7A1F692}"/>
    <hyperlink ref="B4" location="'LIQ2'!A1" display="EU LIQ2" xr:uid="{4B445CBB-E582-4245-8547-C419806DA559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943D-75F3-48CF-8B91-39C18BE24513}">
  <dimension ref="B2:K46"/>
  <sheetViews>
    <sheetView workbookViewId="0">
      <selection activeCell="F8" sqref="F8"/>
    </sheetView>
  </sheetViews>
  <sheetFormatPr defaultRowHeight="13" x14ac:dyDescent="0.3"/>
  <cols>
    <col min="1" max="1" width="2.796875" style="24" customWidth="1"/>
    <col min="2" max="2" width="6.8984375" style="24" customWidth="1"/>
    <col min="3" max="3" width="30.69921875" style="24" customWidth="1"/>
    <col min="4" max="7" width="9.8984375" style="24" bestFit="1" customWidth="1"/>
    <col min="8" max="9" width="11.3984375" style="24" bestFit="1" customWidth="1"/>
    <col min="10" max="10" width="10.3984375" style="24" bestFit="1" customWidth="1"/>
    <col min="11" max="11" width="11.3984375" style="24" bestFit="1" customWidth="1"/>
    <col min="12" max="16384" width="8.796875" style="24"/>
  </cols>
  <sheetData>
    <row r="2" spans="2:11" ht="15.5" x14ac:dyDescent="0.3">
      <c r="B2" s="125" t="s">
        <v>383</v>
      </c>
      <c r="C2" s="126"/>
      <c r="D2" s="126"/>
      <c r="E2" s="126"/>
      <c r="F2" s="126"/>
      <c r="G2" s="126"/>
      <c r="H2" s="126"/>
    </row>
    <row r="3" spans="2:11" x14ac:dyDescent="0.3">
      <c r="K3" s="23" t="s">
        <v>1</v>
      </c>
    </row>
    <row r="4" spans="2:11" x14ac:dyDescent="0.3">
      <c r="C4" s="127"/>
      <c r="K4" s="23" t="s">
        <v>2</v>
      </c>
    </row>
    <row r="5" spans="2:11" x14ac:dyDescent="0.3">
      <c r="C5" s="127"/>
    </row>
    <row r="6" spans="2:11" x14ac:dyDescent="0.3">
      <c r="B6" s="128"/>
      <c r="D6" s="129" t="s">
        <v>3</v>
      </c>
      <c r="E6" s="129" t="s">
        <v>4</v>
      </c>
      <c r="F6" s="129" t="s">
        <v>5</v>
      </c>
      <c r="G6" s="129" t="s">
        <v>6</v>
      </c>
      <c r="H6" s="129" t="s">
        <v>7</v>
      </c>
      <c r="I6" s="129" t="s">
        <v>8</v>
      </c>
      <c r="J6" s="129" t="s">
        <v>9</v>
      </c>
      <c r="K6" s="129" t="s">
        <v>10</v>
      </c>
    </row>
    <row r="7" spans="2:11" x14ac:dyDescent="0.3">
      <c r="D7" s="407" t="s">
        <v>384</v>
      </c>
      <c r="E7" s="407"/>
      <c r="F7" s="407"/>
      <c r="G7" s="407"/>
      <c r="H7" s="416" t="s">
        <v>385</v>
      </c>
      <c r="I7" s="417"/>
      <c r="J7" s="417"/>
      <c r="K7" s="418"/>
    </row>
    <row r="8" spans="2:11" ht="26" x14ac:dyDescent="0.3">
      <c r="B8" s="46" t="s">
        <v>386</v>
      </c>
      <c r="C8" s="34" t="s">
        <v>387</v>
      </c>
      <c r="D8" s="29" t="s">
        <v>388</v>
      </c>
      <c r="E8" s="29" t="s">
        <v>389</v>
      </c>
      <c r="F8" s="29" t="s">
        <v>390</v>
      </c>
      <c r="G8" s="29" t="s">
        <v>391</v>
      </c>
      <c r="H8" s="29" t="s">
        <v>388</v>
      </c>
      <c r="I8" s="29" t="s">
        <v>389</v>
      </c>
      <c r="J8" s="29" t="s">
        <v>390</v>
      </c>
      <c r="K8" s="29" t="s">
        <v>391</v>
      </c>
    </row>
    <row r="9" spans="2:11" ht="26" x14ac:dyDescent="0.3">
      <c r="B9" s="46" t="s">
        <v>392</v>
      </c>
      <c r="C9" s="34" t="s">
        <v>393</v>
      </c>
      <c r="D9" s="113">
        <v>3</v>
      </c>
      <c r="E9" s="113">
        <v>3</v>
      </c>
      <c r="F9" s="113">
        <v>3</v>
      </c>
      <c r="G9" s="113">
        <v>3</v>
      </c>
      <c r="H9" s="113">
        <v>3</v>
      </c>
      <c r="I9" s="113">
        <v>3</v>
      </c>
      <c r="J9" s="113">
        <v>3</v>
      </c>
      <c r="K9" s="113">
        <v>3</v>
      </c>
    </row>
    <row r="10" spans="2:11" x14ac:dyDescent="0.3">
      <c r="B10" s="419" t="s">
        <v>394</v>
      </c>
      <c r="C10" s="420"/>
      <c r="D10" s="420"/>
      <c r="E10" s="420"/>
      <c r="F10" s="420"/>
      <c r="G10" s="420"/>
      <c r="H10" s="420"/>
      <c r="I10" s="420"/>
      <c r="J10" s="420"/>
      <c r="K10" s="421"/>
    </row>
    <row r="11" spans="2:11" ht="26" x14ac:dyDescent="0.3">
      <c r="B11" s="33">
        <v>1</v>
      </c>
      <c r="C11" s="34" t="s">
        <v>395</v>
      </c>
      <c r="D11" s="412"/>
      <c r="E11" s="412"/>
      <c r="F11" s="412"/>
      <c r="G11" s="412"/>
      <c r="H11" s="132">
        <v>23865903.455333333</v>
      </c>
      <c r="I11" s="132">
        <v>23387801.852000002</v>
      </c>
      <c r="J11" s="132">
        <v>20695270.259</v>
      </c>
      <c r="K11" s="132">
        <v>25441509.512666669</v>
      </c>
    </row>
    <row r="12" spans="2:11" x14ac:dyDescent="0.3">
      <c r="B12" s="419" t="s">
        <v>396</v>
      </c>
      <c r="C12" s="420"/>
      <c r="D12" s="420"/>
      <c r="E12" s="420"/>
      <c r="F12" s="420"/>
      <c r="G12" s="420"/>
      <c r="H12" s="420"/>
      <c r="I12" s="420"/>
      <c r="J12" s="420"/>
      <c r="K12" s="421"/>
    </row>
    <row r="13" spans="2:11" ht="39" x14ac:dyDescent="0.3">
      <c r="B13" s="33">
        <v>2</v>
      </c>
      <c r="C13" s="34" t="s">
        <v>397</v>
      </c>
      <c r="D13" s="132">
        <v>70560648.59966667</v>
      </c>
      <c r="E13" s="132">
        <v>69228120.836333334</v>
      </c>
      <c r="F13" s="132">
        <v>67340606.094999999</v>
      </c>
      <c r="G13" s="132">
        <v>68151761.748666674</v>
      </c>
      <c r="H13" s="132">
        <v>4107628.3046666668</v>
      </c>
      <c r="I13" s="132">
        <v>4031923.6786666666</v>
      </c>
      <c r="J13" s="132">
        <v>3843441.0276666661</v>
      </c>
      <c r="K13" s="132">
        <v>3841303.9580000001</v>
      </c>
    </row>
    <row r="14" spans="2:11" x14ac:dyDescent="0.3">
      <c r="B14" s="33">
        <v>3</v>
      </c>
      <c r="C14" s="133" t="s">
        <v>398</v>
      </c>
      <c r="D14" s="132">
        <v>52886251.357333332</v>
      </c>
      <c r="E14" s="132">
        <v>51261693.249666661</v>
      </c>
      <c r="F14" s="132">
        <v>49586411.623666666</v>
      </c>
      <c r="G14" s="132">
        <v>49654744.872666664</v>
      </c>
      <c r="H14" s="132">
        <v>2644312.568</v>
      </c>
      <c r="I14" s="132">
        <v>2563084.6623333339</v>
      </c>
      <c r="J14" s="132">
        <v>2479320.5813333336</v>
      </c>
      <c r="K14" s="132">
        <v>2482737.2436666666</v>
      </c>
    </row>
    <row r="15" spans="2:11" x14ac:dyDescent="0.3">
      <c r="B15" s="33">
        <v>4</v>
      </c>
      <c r="C15" s="133" t="s">
        <v>399</v>
      </c>
      <c r="D15" s="132">
        <v>11518149.733333334</v>
      </c>
      <c r="E15" s="132">
        <v>11573426.555666666</v>
      </c>
      <c r="F15" s="132">
        <v>10749638.842333334</v>
      </c>
      <c r="G15" s="132">
        <v>10725395.285666665</v>
      </c>
      <c r="H15" s="132">
        <v>1463315.7366666666</v>
      </c>
      <c r="I15" s="132">
        <v>1468839.0163333334</v>
      </c>
      <c r="J15" s="132">
        <v>1364120.4463333334</v>
      </c>
      <c r="K15" s="132">
        <v>1358566.7143333333</v>
      </c>
    </row>
    <row r="16" spans="2:11" ht="26" x14ac:dyDescent="0.3">
      <c r="B16" s="33">
        <v>5</v>
      </c>
      <c r="C16" s="34" t="s">
        <v>400</v>
      </c>
      <c r="D16" s="132">
        <v>18701568.504000001</v>
      </c>
      <c r="E16" s="132">
        <v>17764040.787666667</v>
      </c>
      <c r="F16" s="132">
        <v>16594079.584666666</v>
      </c>
      <c r="G16" s="132">
        <v>18613255.005666669</v>
      </c>
      <c r="H16" s="132">
        <v>8107408.1786666662</v>
      </c>
      <c r="I16" s="132">
        <v>7803413.227</v>
      </c>
      <c r="J16" s="132">
        <v>7338357.7226666668</v>
      </c>
      <c r="K16" s="132">
        <v>8563128.7036666665</v>
      </c>
    </row>
    <row r="17" spans="2:11" ht="39" x14ac:dyDescent="0.3">
      <c r="B17" s="33">
        <v>6</v>
      </c>
      <c r="C17" s="133" t="s">
        <v>401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</row>
    <row r="18" spans="2:11" ht="26" x14ac:dyDescent="0.3">
      <c r="B18" s="33">
        <v>7</v>
      </c>
      <c r="C18" s="133" t="s">
        <v>402</v>
      </c>
      <c r="D18" s="132">
        <v>18701568.504000001</v>
      </c>
      <c r="E18" s="132">
        <v>17764040.787666667</v>
      </c>
      <c r="F18" s="132">
        <v>16594079.584666666</v>
      </c>
      <c r="G18" s="132">
        <v>18613255.005666669</v>
      </c>
      <c r="H18" s="132">
        <v>8107408.1786666662</v>
      </c>
      <c r="I18" s="132">
        <v>7803413.227</v>
      </c>
      <c r="J18" s="132">
        <v>7338357.7226666668</v>
      </c>
      <c r="K18" s="132">
        <v>8563128.7036666665</v>
      </c>
    </row>
    <row r="19" spans="2:11" x14ac:dyDescent="0.3">
      <c r="B19" s="33">
        <v>8</v>
      </c>
      <c r="C19" s="133" t="s">
        <v>403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</row>
    <row r="20" spans="2:11" ht="26" x14ac:dyDescent="0.3">
      <c r="B20" s="33">
        <v>9</v>
      </c>
      <c r="C20" s="133" t="s">
        <v>404</v>
      </c>
      <c r="D20" s="415"/>
      <c r="E20" s="415"/>
      <c r="F20" s="415"/>
      <c r="G20" s="415"/>
      <c r="H20" s="132">
        <v>0</v>
      </c>
      <c r="I20" s="132">
        <v>0</v>
      </c>
      <c r="J20" s="132">
        <v>520.6823333333333</v>
      </c>
      <c r="K20" s="132">
        <v>0</v>
      </c>
    </row>
    <row r="21" spans="2:11" x14ac:dyDescent="0.3">
      <c r="B21" s="33">
        <v>10</v>
      </c>
      <c r="C21" s="34" t="s">
        <v>405</v>
      </c>
      <c r="D21" s="132">
        <v>12655525.907</v>
      </c>
      <c r="E21" s="132">
        <v>12589192.424333334</v>
      </c>
      <c r="F21" s="132">
        <v>12488742.034333333</v>
      </c>
      <c r="G21" s="132">
        <v>12648229.249666667</v>
      </c>
      <c r="H21" s="132">
        <v>2052688.8283333334</v>
      </c>
      <c r="I21" s="132">
        <v>2079559.5393333333</v>
      </c>
      <c r="J21" s="132">
        <v>2102527.273333333</v>
      </c>
      <c r="K21" s="132">
        <v>2128816.1763333334</v>
      </c>
    </row>
    <row r="22" spans="2:11" ht="52" x14ac:dyDescent="0.3">
      <c r="B22" s="33">
        <v>11</v>
      </c>
      <c r="C22" s="133" t="s">
        <v>406</v>
      </c>
      <c r="D22" s="132">
        <v>898364.90899999999</v>
      </c>
      <c r="E22" s="132">
        <v>899788.79733333341</v>
      </c>
      <c r="F22" s="132">
        <v>910562.21766666661</v>
      </c>
      <c r="G22" s="132">
        <v>908948.89233333338</v>
      </c>
      <c r="H22" s="132">
        <v>898364.90899999999</v>
      </c>
      <c r="I22" s="132">
        <v>899788.79733333341</v>
      </c>
      <c r="J22" s="132">
        <v>910562.21766666661</v>
      </c>
      <c r="K22" s="132">
        <v>908948.89233333338</v>
      </c>
    </row>
    <row r="23" spans="2:11" ht="39" x14ac:dyDescent="0.3">
      <c r="B23" s="33">
        <v>12</v>
      </c>
      <c r="C23" s="133" t="s">
        <v>407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</row>
    <row r="24" spans="2:11" ht="26" x14ac:dyDescent="0.3">
      <c r="B24" s="33">
        <v>13</v>
      </c>
      <c r="C24" s="133" t="s">
        <v>408</v>
      </c>
      <c r="D24" s="132">
        <v>11757160.998</v>
      </c>
      <c r="E24" s="132">
        <v>11689403.627</v>
      </c>
      <c r="F24" s="132">
        <v>11578179.816666666</v>
      </c>
      <c r="G24" s="132">
        <v>11739280.357333332</v>
      </c>
      <c r="H24" s="132">
        <v>1154323.9193333331</v>
      </c>
      <c r="I24" s="132">
        <v>1179770.7419999999</v>
      </c>
      <c r="J24" s="132">
        <v>1191965.0556666667</v>
      </c>
      <c r="K24" s="132">
        <v>1219867.284</v>
      </c>
    </row>
    <row r="25" spans="2:11" ht="26" x14ac:dyDescent="0.3">
      <c r="B25" s="33">
        <v>14</v>
      </c>
      <c r="C25" s="34" t="s">
        <v>409</v>
      </c>
      <c r="D25" s="132">
        <v>79056.991999999998</v>
      </c>
      <c r="E25" s="132">
        <v>22282.261999999999</v>
      </c>
      <c r="F25" s="132">
        <v>60643.496666666666</v>
      </c>
      <c r="G25" s="132">
        <v>24324.919000000002</v>
      </c>
      <c r="H25" s="132">
        <v>40979.263333333336</v>
      </c>
      <c r="I25" s="132">
        <v>20372.423999999999</v>
      </c>
      <c r="J25" s="132">
        <v>55327.207333333332</v>
      </c>
      <c r="K25" s="132">
        <v>19918.082999999999</v>
      </c>
    </row>
    <row r="26" spans="2:11" ht="26" x14ac:dyDescent="0.3">
      <c r="B26" s="33">
        <v>15</v>
      </c>
      <c r="C26" s="34" t="s">
        <v>410</v>
      </c>
      <c r="D26" s="132">
        <v>1182402.7220000001</v>
      </c>
      <c r="E26" s="132">
        <v>1122182.6836666667</v>
      </c>
      <c r="F26" s="132">
        <v>1060187.3570000001</v>
      </c>
      <c r="G26" s="132">
        <v>1101648.216</v>
      </c>
      <c r="H26" s="132">
        <v>1182402.7220000001</v>
      </c>
      <c r="I26" s="132">
        <v>1122182.6836666667</v>
      </c>
      <c r="J26" s="132">
        <v>1060187.3570000001</v>
      </c>
      <c r="K26" s="132">
        <v>1101648.216</v>
      </c>
    </row>
    <row r="27" spans="2:11" ht="26" x14ac:dyDescent="0.3">
      <c r="B27" s="33">
        <v>16</v>
      </c>
      <c r="C27" s="34" t="s">
        <v>411</v>
      </c>
      <c r="D27" s="412"/>
      <c r="E27" s="412"/>
      <c r="F27" s="412"/>
      <c r="G27" s="412"/>
      <c r="H27" s="132">
        <v>15491107.297</v>
      </c>
      <c r="I27" s="132">
        <v>15057451.552666666</v>
      </c>
      <c r="J27" s="132">
        <v>14400361.270333335</v>
      </c>
      <c r="K27" s="132">
        <v>15654815.137</v>
      </c>
    </row>
    <row r="28" spans="2:11" x14ac:dyDescent="0.3">
      <c r="B28" s="413" t="s">
        <v>412</v>
      </c>
      <c r="C28" s="413"/>
      <c r="D28" s="413"/>
      <c r="E28" s="413"/>
      <c r="F28" s="413"/>
      <c r="G28" s="413"/>
      <c r="H28" s="413"/>
      <c r="I28" s="413"/>
      <c r="J28" s="413"/>
      <c r="K28" s="413"/>
    </row>
    <row r="29" spans="2:11" ht="52" x14ac:dyDescent="0.3">
      <c r="B29" s="33">
        <v>17</v>
      </c>
      <c r="C29" s="34" t="s">
        <v>413</v>
      </c>
      <c r="D29" s="132">
        <v>56440.147666666664</v>
      </c>
      <c r="E29" s="132">
        <v>15660.296</v>
      </c>
      <c r="F29" s="132">
        <v>48388.756333333331</v>
      </c>
      <c r="G29" s="132">
        <v>25773.714</v>
      </c>
      <c r="H29" s="132">
        <v>0</v>
      </c>
      <c r="I29" s="132">
        <v>0</v>
      </c>
      <c r="J29" s="132">
        <v>839.10807763204627</v>
      </c>
      <c r="K29" s="132">
        <v>786.7219801473301</v>
      </c>
    </row>
    <row r="30" spans="2:11" ht="26" x14ac:dyDescent="0.3">
      <c r="B30" s="33">
        <v>18</v>
      </c>
      <c r="C30" s="34" t="s">
        <v>414</v>
      </c>
      <c r="D30" s="132">
        <v>2230332.2886666665</v>
      </c>
      <c r="E30" s="132">
        <v>2457348.4619999998</v>
      </c>
      <c r="F30" s="132">
        <v>2410494.2413333333</v>
      </c>
      <c r="G30" s="132">
        <v>2340409.1513333335</v>
      </c>
      <c r="H30" s="132">
        <v>1929288.1133333333</v>
      </c>
      <c r="I30" s="132">
        <v>1985170.6033333333</v>
      </c>
      <c r="J30" s="132">
        <v>1857404.0623333333</v>
      </c>
      <c r="K30" s="132">
        <v>1796245.1483333332</v>
      </c>
    </row>
    <row r="31" spans="2:11" x14ac:dyDescent="0.3">
      <c r="B31" s="33">
        <v>19</v>
      </c>
      <c r="C31" s="34" t="s">
        <v>415</v>
      </c>
      <c r="D31" s="132">
        <v>20086.309666666668</v>
      </c>
      <c r="E31" s="132">
        <v>22762.629000000001</v>
      </c>
      <c r="F31" s="132">
        <v>9338.597333333335</v>
      </c>
      <c r="G31" s="132">
        <v>57442.625666666667</v>
      </c>
      <c r="H31" s="132">
        <v>20086.309666666668</v>
      </c>
      <c r="I31" s="132">
        <v>22762.629000000001</v>
      </c>
      <c r="J31" s="132">
        <v>9338.597333333335</v>
      </c>
      <c r="K31" s="132">
        <v>57442.625666666667</v>
      </c>
    </row>
    <row r="32" spans="2:11" x14ac:dyDescent="0.3">
      <c r="B32" s="407" t="s">
        <v>145</v>
      </c>
      <c r="C32" s="411" t="s">
        <v>416</v>
      </c>
      <c r="D32" s="412"/>
      <c r="E32" s="412"/>
      <c r="F32" s="412"/>
      <c r="G32" s="412"/>
      <c r="H32" s="414">
        <v>0</v>
      </c>
      <c r="I32" s="414">
        <v>0</v>
      </c>
      <c r="J32" s="414">
        <v>0</v>
      </c>
      <c r="K32" s="414">
        <v>0</v>
      </c>
    </row>
    <row r="33" spans="2:11" x14ac:dyDescent="0.3">
      <c r="B33" s="407"/>
      <c r="C33" s="411"/>
      <c r="D33" s="412"/>
      <c r="E33" s="412"/>
      <c r="F33" s="412"/>
      <c r="G33" s="412"/>
      <c r="H33" s="410"/>
      <c r="I33" s="410"/>
      <c r="J33" s="410"/>
      <c r="K33" s="410"/>
    </row>
    <row r="34" spans="2:11" x14ac:dyDescent="0.3">
      <c r="B34" s="407" t="s">
        <v>417</v>
      </c>
      <c r="C34" s="411" t="s">
        <v>418</v>
      </c>
      <c r="D34" s="412"/>
      <c r="E34" s="412"/>
      <c r="F34" s="412"/>
      <c r="G34" s="412"/>
      <c r="H34" s="402">
        <v>0</v>
      </c>
      <c r="I34" s="402">
        <v>0</v>
      </c>
      <c r="J34" s="402">
        <v>0</v>
      </c>
      <c r="K34" s="402">
        <v>0</v>
      </c>
    </row>
    <row r="35" spans="2:11" x14ac:dyDescent="0.3">
      <c r="B35" s="407"/>
      <c r="C35" s="411"/>
      <c r="D35" s="412"/>
      <c r="E35" s="412"/>
      <c r="F35" s="412"/>
      <c r="G35" s="412"/>
      <c r="H35" s="402"/>
      <c r="I35" s="402"/>
      <c r="J35" s="402"/>
      <c r="K35" s="402"/>
    </row>
    <row r="36" spans="2:11" ht="26" x14ac:dyDescent="0.3">
      <c r="B36" s="33">
        <v>20</v>
      </c>
      <c r="C36" s="34" t="s">
        <v>419</v>
      </c>
      <c r="D36" s="132">
        <v>2306858.7459999998</v>
      </c>
      <c r="E36" s="132">
        <v>2495771.3869999996</v>
      </c>
      <c r="F36" s="132">
        <v>2468221.5950000002</v>
      </c>
      <c r="G36" s="132">
        <v>2423625.4909999999</v>
      </c>
      <c r="H36" s="132">
        <v>1949374.423</v>
      </c>
      <c r="I36" s="132">
        <v>2007933.2323333332</v>
      </c>
      <c r="J36" s="132">
        <v>1867581.7677442988</v>
      </c>
      <c r="K36" s="132">
        <v>1854474.4959801473</v>
      </c>
    </row>
    <row r="37" spans="2:11" x14ac:dyDescent="0.3">
      <c r="B37" s="407" t="s">
        <v>189</v>
      </c>
      <c r="C37" s="408" t="s">
        <v>420</v>
      </c>
      <c r="D37" s="402">
        <v>0</v>
      </c>
      <c r="E37" s="402">
        <v>0</v>
      </c>
      <c r="F37" s="402">
        <v>0</v>
      </c>
      <c r="G37" s="402">
        <v>0</v>
      </c>
      <c r="H37" s="402">
        <v>0</v>
      </c>
      <c r="I37" s="402">
        <v>0</v>
      </c>
      <c r="J37" s="402">
        <v>0</v>
      </c>
      <c r="K37" s="402">
        <v>0</v>
      </c>
    </row>
    <row r="38" spans="2:11" x14ac:dyDescent="0.3">
      <c r="B38" s="407"/>
      <c r="C38" s="408"/>
      <c r="D38" s="402"/>
      <c r="E38" s="402"/>
      <c r="F38" s="402"/>
      <c r="G38" s="402"/>
      <c r="H38" s="402"/>
      <c r="I38" s="402"/>
      <c r="J38" s="402"/>
      <c r="K38" s="402"/>
    </row>
    <row r="39" spans="2:11" x14ac:dyDescent="0.3">
      <c r="B39" s="407" t="s">
        <v>191</v>
      </c>
      <c r="C39" s="408" t="s">
        <v>421</v>
      </c>
      <c r="D39" s="402">
        <v>0</v>
      </c>
      <c r="E39" s="402">
        <v>0</v>
      </c>
      <c r="F39" s="402">
        <v>0</v>
      </c>
      <c r="G39" s="402">
        <v>0</v>
      </c>
      <c r="H39" s="402">
        <v>0</v>
      </c>
      <c r="I39" s="402">
        <v>0</v>
      </c>
      <c r="J39" s="402">
        <v>0</v>
      </c>
      <c r="K39" s="402">
        <v>0</v>
      </c>
    </row>
    <row r="40" spans="2:11" x14ac:dyDescent="0.3">
      <c r="B40" s="407"/>
      <c r="C40" s="408"/>
      <c r="D40" s="402"/>
      <c r="E40" s="402"/>
      <c r="F40" s="402"/>
      <c r="G40" s="402"/>
      <c r="H40" s="402"/>
      <c r="I40" s="402"/>
      <c r="J40" s="402"/>
      <c r="K40" s="402"/>
    </row>
    <row r="41" spans="2:11" x14ac:dyDescent="0.3">
      <c r="B41" s="407" t="s">
        <v>193</v>
      </c>
      <c r="C41" s="408" t="s">
        <v>422</v>
      </c>
      <c r="D41" s="409">
        <v>2306858.7459999998</v>
      </c>
      <c r="E41" s="401">
        <v>2495771.3869999996</v>
      </c>
      <c r="F41" s="401">
        <v>2468221.5950000002</v>
      </c>
      <c r="G41" s="401">
        <v>2423625.4909999999</v>
      </c>
      <c r="H41" s="401">
        <v>1949374.423</v>
      </c>
      <c r="I41" s="401">
        <v>2007933.2323333332</v>
      </c>
      <c r="J41" s="401">
        <v>1867581.7677442988</v>
      </c>
      <c r="K41" s="401">
        <v>1854474.4959801473</v>
      </c>
    </row>
    <row r="42" spans="2:11" x14ac:dyDescent="0.3">
      <c r="B42" s="407"/>
      <c r="C42" s="408"/>
      <c r="D42" s="410"/>
      <c r="E42" s="402"/>
      <c r="F42" s="402"/>
      <c r="G42" s="402"/>
      <c r="H42" s="402"/>
      <c r="I42" s="402"/>
      <c r="J42" s="402"/>
      <c r="K42" s="402"/>
    </row>
    <row r="43" spans="2:11" x14ac:dyDescent="0.3">
      <c r="B43" s="403" t="s">
        <v>423</v>
      </c>
      <c r="C43" s="404"/>
      <c r="D43" s="404"/>
      <c r="E43" s="404"/>
      <c r="F43" s="404"/>
      <c r="G43" s="404"/>
      <c r="H43" s="404"/>
      <c r="I43" s="404"/>
      <c r="J43" s="404"/>
      <c r="K43" s="405"/>
    </row>
    <row r="44" spans="2:11" ht="26" x14ac:dyDescent="0.3">
      <c r="B44" s="136" t="s">
        <v>424</v>
      </c>
      <c r="C44" s="34" t="s">
        <v>425</v>
      </c>
      <c r="D44" s="406"/>
      <c r="E44" s="406"/>
      <c r="F44" s="406"/>
      <c r="G44" s="406"/>
      <c r="H44" s="401">
        <v>23865903.455333333</v>
      </c>
      <c r="I44" s="401">
        <v>23387801.852000002</v>
      </c>
      <c r="J44" s="401">
        <v>20695270.259</v>
      </c>
      <c r="K44" s="401">
        <v>25441509.512666669</v>
      </c>
    </row>
    <row r="45" spans="2:11" ht="26" x14ac:dyDescent="0.3">
      <c r="B45" s="136">
        <v>22</v>
      </c>
      <c r="C45" s="34" t="s">
        <v>426</v>
      </c>
      <c r="D45" s="406"/>
      <c r="E45" s="406"/>
      <c r="F45" s="406"/>
      <c r="G45" s="406"/>
      <c r="H45" s="402">
        <v>13541732.874</v>
      </c>
      <c r="I45" s="402">
        <v>13049518.320333334</v>
      </c>
      <c r="J45" s="402">
        <v>12532779.502589036</v>
      </c>
      <c r="K45" s="402">
        <v>13800340.641019851</v>
      </c>
    </row>
    <row r="46" spans="2:11" ht="26" x14ac:dyDescent="0.3">
      <c r="B46" s="136">
        <v>23</v>
      </c>
      <c r="C46" s="34" t="s">
        <v>427</v>
      </c>
      <c r="D46" s="406"/>
      <c r="E46" s="406"/>
      <c r="F46" s="406"/>
      <c r="G46" s="406"/>
      <c r="H46" s="137">
        <v>1.7626610300020655</v>
      </c>
      <c r="I46" s="137">
        <v>1.7920941110440278</v>
      </c>
      <c r="J46" s="137">
        <v>1.6499621807566436</v>
      </c>
      <c r="K46" s="137">
        <v>1.8439823215962718</v>
      </c>
    </row>
  </sheetData>
  <sheetProtection algorithmName="SHA-512" hashValue="Uoa3PP9/ymUV/X20MNKy6WfG1ksjOVTcCjlQg4qixp//zBdFJAwmSFUw5H05UiEJ3XXUGXVosnnwg40mM+7Fsw==" saltValue="IHq5ou2cihltWVldysv8OQ==" spinCount="100000" sheet="1" objects="1" scenarios="1"/>
  <mergeCells count="60">
    <mergeCell ref="D20:G20"/>
    <mergeCell ref="D7:G7"/>
    <mergeCell ref="H7:K7"/>
    <mergeCell ref="B10:K10"/>
    <mergeCell ref="D11:G11"/>
    <mergeCell ref="B12:K12"/>
    <mergeCell ref="D27:G27"/>
    <mergeCell ref="B28:K28"/>
    <mergeCell ref="B32:B33"/>
    <mergeCell ref="C32:C33"/>
    <mergeCell ref="D32:G33"/>
    <mergeCell ref="H32:H33"/>
    <mergeCell ref="I32:I33"/>
    <mergeCell ref="J32:J33"/>
    <mergeCell ref="K32:K33"/>
    <mergeCell ref="K34:K35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B34:B35"/>
    <mergeCell ref="C34:C35"/>
    <mergeCell ref="D34:G35"/>
    <mergeCell ref="H34:H35"/>
    <mergeCell ref="I34:I35"/>
    <mergeCell ref="J34:J35"/>
    <mergeCell ref="K37:K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D46:G46"/>
    <mergeCell ref="B41:B42"/>
    <mergeCell ref="C41:C42"/>
    <mergeCell ref="D41:D42"/>
    <mergeCell ref="E41:E42"/>
    <mergeCell ref="F41:F42"/>
    <mergeCell ref="K41:K42"/>
    <mergeCell ref="B43:K43"/>
    <mergeCell ref="D44:G44"/>
    <mergeCell ref="H44:H45"/>
    <mergeCell ref="I44:I45"/>
    <mergeCell ref="J44:J45"/>
    <mergeCell ref="K44:K45"/>
    <mergeCell ref="D45:G45"/>
    <mergeCell ref="G41:G42"/>
    <mergeCell ref="H41:H42"/>
    <mergeCell ref="I41:I42"/>
    <mergeCell ref="J41:J4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F5D9-EF1D-47B0-B4C7-77B990F1D691}">
  <dimension ref="A2:H44"/>
  <sheetViews>
    <sheetView workbookViewId="0"/>
  </sheetViews>
  <sheetFormatPr defaultRowHeight="13" x14ac:dyDescent="0.3"/>
  <cols>
    <col min="1" max="1" width="2.5" style="24" customWidth="1"/>
    <col min="2" max="2" width="5.796875" style="24" customWidth="1"/>
    <col min="3" max="3" width="42.69921875" style="24" customWidth="1"/>
    <col min="4" max="8" width="15.69921875" style="24" customWidth="1"/>
    <col min="9" max="16384" width="8.796875" style="24"/>
  </cols>
  <sheetData>
    <row r="2" spans="1:8" ht="15.5" x14ac:dyDescent="0.3">
      <c r="B2" s="125" t="s">
        <v>428</v>
      </c>
      <c r="C2" s="126"/>
      <c r="D2" s="126"/>
      <c r="H2" s="23" t="s">
        <v>1</v>
      </c>
    </row>
    <row r="3" spans="1:8" x14ac:dyDescent="0.3">
      <c r="B3" s="138" t="s">
        <v>429</v>
      </c>
      <c r="H3" s="23" t="s">
        <v>2</v>
      </c>
    </row>
    <row r="4" spans="1:8" ht="13.5" thickBot="1" x14ac:dyDescent="0.35">
      <c r="A4" s="138"/>
      <c r="B4" s="138"/>
      <c r="C4" s="138"/>
      <c r="D4" s="138"/>
      <c r="E4" s="138"/>
      <c r="F4" s="138"/>
      <c r="G4" s="138"/>
      <c r="H4" s="138"/>
    </row>
    <row r="5" spans="1:8" ht="13.5" thickBot="1" x14ac:dyDescent="0.35">
      <c r="B5" s="422"/>
      <c r="C5" s="423"/>
      <c r="D5" s="139" t="s">
        <v>3</v>
      </c>
      <c r="E5" s="139" t="s">
        <v>4</v>
      </c>
      <c r="F5" s="140" t="s">
        <v>5</v>
      </c>
      <c r="G5" s="141" t="s">
        <v>6</v>
      </c>
      <c r="H5" s="142" t="s">
        <v>7</v>
      </c>
    </row>
    <row r="6" spans="1:8" ht="13.5" thickBot="1" x14ac:dyDescent="0.35">
      <c r="B6" s="424"/>
      <c r="C6" s="425"/>
      <c r="D6" s="428" t="s">
        <v>430</v>
      </c>
      <c r="E6" s="429"/>
      <c r="F6" s="429"/>
      <c r="G6" s="430"/>
      <c r="H6" s="431" t="s">
        <v>431</v>
      </c>
    </row>
    <row r="7" spans="1:8" ht="26.5" thickBot="1" x14ac:dyDescent="0.35">
      <c r="B7" s="426"/>
      <c r="C7" s="427"/>
      <c r="D7" s="143" t="s">
        <v>432</v>
      </c>
      <c r="E7" s="143" t="s">
        <v>433</v>
      </c>
      <c r="F7" s="143" t="s">
        <v>434</v>
      </c>
      <c r="G7" s="144" t="s">
        <v>435</v>
      </c>
      <c r="H7" s="432"/>
    </row>
    <row r="8" spans="1:8" ht="13.5" thickBot="1" x14ac:dyDescent="0.35">
      <c r="B8" s="145" t="s">
        <v>436</v>
      </c>
      <c r="C8" s="146"/>
      <c r="D8" s="146"/>
      <c r="E8" s="147"/>
      <c r="F8" s="146"/>
      <c r="G8" s="146"/>
      <c r="H8" s="148"/>
    </row>
    <row r="9" spans="1:8" ht="13.5" thickBot="1" x14ac:dyDescent="0.35">
      <c r="B9" s="149">
        <v>1</v>
      </c>
      <c r="C9" s="150" t="s">
        <v>437</v>
      </c>
      <c r="D9" s="151">
        <v>7921100.8359999992</v>
      </c>
      <c r="E9" s="152">
        <v>0</v>
      </c>
      <c r="F9" s="153">
        <v>0</v>
      </c>
      <c r="G9" s="154">
        <v>1530000</v>
      </c>
      <c r="H9" s="155">
        <v>9451100.8359999992</v>
      </c>
    </row>
    <row r="10" spans="1:8" ht="13.5" thickBot="1" x14ac:dyDescent="0.35">
      <c r="B10" s="156">
        <v>2</v>
      </c>
      <c r="C10" s="157" t="s">
        <v>438</v>
      </c>
      <c r="D10" s="158">
        <v>7921100.8359999992</v>
      </c>
      <c r="E10" s="158">
        <v>0</v>
      </c>
      <c r="F10" s="159">
        <v>0</v>
      </c>
      <c r="G10" s="160">
        <v>1530000</v>
      </c>
      <c r="H10" s="161">
        <v>9451100.8359999992</v>
      </c>
    </row>
    <row r="11" spans="1:8" ht="13.5" thickBot="1" x14ac:dyDescent="0.35">
      <c r="B11" s="156">
        <v>3</v>
      </c>
      <c r="C11" s="157" t="s">
        <v>439</v>
      </c>
      <c r="D11" s="162"/>
      <c r="E11" s="158">
        <v>0</v>
      </c>
      <c r="F11" s="159">
        <v>0</v>
      </c>
      <c r="G11" s="160">
        <v>0</v>
      </c>
      <c r="H11" s="161">
        <v>0</v>
      </c>
    </row>
    <row r="12" spans="1:8" ht="13.5" thickBot="1" x14ac:dyDescent="0.35">
      <c r="B12" s="163">
        <v>4</v>
      </c>
      <c r="C12" s="150" t="s">
        <v>440</v>
      </c>
      <c r="D12" s="162"/>
      <c r="E12" s="152">
        <v>66942181.372999996</v>
      </c>
      <c r="F12" s="153">
        <v>2270233.4550000001</v>
      </c>
      <c r="G12" s="164">
        <v>1593187.3959999999</v>
      </c>
      <c r="H12" s="165">
        <v>66739512.872999996</v>
      </c>
    </row>
    <row r="13" spans="1:8" ht="13.5" thickBot="1" x14ac:dyDescent="0.35">
      <c r="B13" s="156">
        <v>5</v>
      </c>
      <c r="C13" s="157" t="s">
        <v>398</v>
      </c>
      <c r="D13" s="162"/>
      <c r="E13" s="166">
        <v>55002796.141999997</v>
      </c>
      <c r="F13" s="167">
        <v>2100246.4880000004</v>
      </c>
      <c r="G13" s="160">
        <v>1477367.2899999998</v>
      </c>
      <c r="H13" s="161">
        <v>55725257.789000005</v>
      </c>
    </row>
    <row r="14" spans="1:8" ht="13.5" thickBot="1" x14ac:dyDescent="0.35">
      <c r="B14" s="156">
        <v>6</v>
      </c>
      <c r="C14" s="157" t="s">
        <v>399</v>
      </c>
      <c r="D14" s="162"/>
      <c r="E14" s="166">
        <v>11939385.231000001</v>
      </c>
      <c r="F14" s="167">
        <v>169986.967</v>
      </c>
      <c r="G14" s="160">
        <v>115820.106</v>
      </c>
      <c r="H14" s="161">
        <v>11014255.084000001</v>
      </c>
    </row>
    <row r="15" spans="1:8" ht="13.5" thickBot="1" x14ac:dyDescent="0.35">
      <c r="B15" s="163">
        <v>7</v>
      </c>
      <c r="C15" s="150" t="s">
        <v>441</v>
      </c>
      <c r="D15" s="162"/>
      <c r="E15" s="152">
        <v>19564090.218000002</v>
      </c>
      <c r="F15" s="153">
        <v>156332.473</v>
      </c>
      <c r="G15" s="164">
        <v>295762.451</v>
      </c>
      <c r="H15" s="165">
        <v>9311844.5374999996</v>
      </c>
    </row>
    <row r="16" spans="1:8" ht="13.5" thickBot="1" x14ac:dyDescent="0.35">
      <c r="B16" s="156">
        <v>8</v>
      </c>
      <c r="C16" s="157" t="s">
        <v>442</v>
      </c>
      <c r="D16" s="162"/>
      <c r="E16" s="166">
        <v>0</v>
      </c>
      <c r="F16" s="167">
        <v>0</v>
      </c>
      <c r="G16" s="160">
        <v>0</v>
      </c>
      <c r="H16" s="161">
        <v>0</v>
      </c>
    </row>
    <row r="17" spans="2:8" ht="26.5" thickBot="1" x14ac:dyDescent="0.35">
      <c r="B17" s="156">
        <v>9</v>
      </c>
      <c r="C17" s="168" t="s">
        <v>443</v>
      </c>
      <c r="D17" s="162"/>
      <c r="E17" s="166">
        <v>19564090.218000002</v>
      </c>
      <c r="F17" s="167">
        <v>156332.473</v>
      </c>
      <c r="G17" s="160">
        <v>295762.451</v>
      </c>
      <c r="H17" s="161">
        <v>9311844.5374999996</v>
      </c>
    </row>
    <row r="18" spans="2:8" ht="13.5" thickBot="1" x14ac:dyDescent="0.35">
      <c r="B18" s="163">
        <v>10</v>
      </c>
      <c r="C18" s="150" t="s">
        <v>444</v>
      </c>
      <c r="D18" s="162"/>
      <c r="E18" s="152">
        <v>0</v>
      </c>
      <c r="F18" s="153">
        <v>0</v>
      </c>
      <c r="G18" s="164">
        <v>0</v>
      </c>
      <c r="H18" s="165">
        <v>0</v>
      </c>
    </row>
    <row r="19" spans="2:8" ht="13.5" thickBot="1" x14ac:dyDescent="0.35">
      <c r="B19" s="163">
        <v>11</v>
      </c>
      <c r="C19" s="150" t="s">
        <v>445</v>
      </c>
      <c r="D19" s="152">
        <v>974.05899999999997</v>
      </c>
      <c r="E19" s="152">
        <v>0</v>
      </c>
      <c r="F19" s="153">
        <v>0</v>
      </c>
      <c r="G19" s="164">
        <v>3915493.5240000002</v>
      </c>
      <c r="H19" s="165">
        <v>3915493.5240000002</v>
      </c>
    </row>
    <row r="20" spans="2:8" ht="39.5" thickBot="1" x14ac:dyDescent="0.35">
      <c r="B20" s="156">
        <v>12</v>
      </c>
      <c r="C20" s="157" t="s">
        <v>446</v>
      </c>
      <c r="D20" s="166">
        <v>974.05899999999997</v>
      </c>
      <c r="E20" s="162"/>
      <c r="F20" s="169"/>
      <c r="G20" s="170"/>
      <c r="H20" s="171"/>
    </row>
    <row r="21" spans="2:8" ht="39.5" thickBot="1" x14ac:dyDescent="0.35">
      <c r="B21" s="156">
        <v>13</v>
      </c>
      <c r="C21" s="157" t="s">
        <v>447</v>
      </c>
      <c r="D21" s="162"/>
      <c r="E21" s="166">
        <v>0</v>
      </c>
      <c r="F21" s="167">
        <v>0</v>
      </c>
      <c r="G21" s="172">
        <v>3915493.5240000002</v>
      </c>
      <c r="H21" s="173">
        <v>3915493.5240000002</v>
      </c>
    </row>
    <row r="22" spans="2:8" ht="13.5" thickBot="1" x14ac:dyDescent="0.35">
      <c r="B22" s="174">
        <v>14</v>
      </c>
      <c r="C22" s="175" t="s">
        <v>448</v>
      </c>
      <c r="D22" s="176"/>
      <c r="E22" s="176"/>
      <c r="F22" s="177"/>
      <c r="G22" s="178"/>
      <c r="H22" s="179">
        <v>89417951.770500004</v>
      </c>
    </row>
    <row r="23" spans="2:8" ht="13.5" thickBot="1" x14ac:dyDescent="0.35">
      <c r="B23" s="433" t="s">
        <v>449</v>
      </c>
      <c r="C23" s="434"/>
      <c r="D23" s="434"/>
      <c r="E23" s="434"/>
      <c r="F23" s="434"/>
      <c r="G23" s="434"/>
      <c r="H23" s="435"/>
    </row>
    <row r="24" spans="2:8" ht="13.5" thickBot="1" x14ac:dyDescent="0.35">
      <c r="B24" s="180">
        <v>15</v>
      </c>
      <c r="C24" s="150" t="s">
        <v>395</v>
      </c>
      <c r="D24" s="181"/>
      <c r="E24" s="181"/>
      <c r="F24" s="182"/>
      <c r="G24" s="183"/>
      <c r="H24" s="165">
        <v>512122.55600000004</v>
      </c>
    </row>
    <row r="25" spans="2:8" ht="39.5" thickBot="1" x14ac:dyDescent="0.35">
      <c r="B25" s="184" t="s">
        <v>450</v>
      </c>
      <c r="C25" s="150" t="s">
        <v>451</v>
      </c>
      <c r="D25" s="185"/>
      <c r="E25" s="152">
        <v>0</v>
      </c>
      <c r="F25" s="153">
        <v>0</v>
      </c>
      <c r="G25" s="186">
        <v>0</v>
      </c>
      <c r="H25" s="165">
        <v>0</v>
      </c>
    </row>
    <row r="26" spans="2:8" ht="26.5" thickBot="1" x14ac:dyDescent="0.35">
      <c r="B26" s="163">
        <v>16</v>
      </c>
      <c r="C26" s="150" t="s">
        <v>452</v>
      </c>
      <c r="D26" s="181"/>
      <c r="E26" s="152">
        <v>0</v>
      </c>
      <c r="F26" s="153">
        <v>0</v>
      </c>
      <c r="G26" s="186">
        <v>0</v>
      </c>
      <c r="H26" s="165">
        <v>0</v>
      </c>
    </row>
    <row r="27" spans="2:8" ht="13.5" thickBot="1" x14ac:dyDescent="0.35">
      <c r="B27" s="163">
        <v>17</v>
      </c>
      <c r="C27" s="150" t="s">
        <v>453</v>
      </c>
      <c r="D27" s="181"/>
      <c r="E27" s="152">
        <v>4393282.6129999999</v>
      </c>
      <c r="F27" s="153">
        <v>3099931.9409999996</v>
      </c>
      <c r="G27" s="186">
        <v>68212890.694000006</v>
      </c>
      <c r="H27" s="165">
        <v>56975345.053199999</v>
      </c>
    </row>
    <row r="28" spans="2:8" ht="65.5" thickBot="1" x14ac:dyDescent="0.35">
      <c r="B28" s="156">
        <v>18</v>
      </c>
      <c r="C28" s="187" t="s">
        <v>454</v>
      </c>
      <c r="D28" s="181"/>
      <c r="E28" s="166">
        <v>0</v>
      </c>
      <c r="F28" s="167">
        <v>0</v>
      </c>
      <c r="G28" s="188">
        <v>0</v>
      </c>
      <c r="H28" s="161">
        <v>0</v>
      </c>
    </row>
    <row r="29" spans="2:8" ht="65.5" thickBot="1" x14ac:dyDescent="0.35">
      <c r="B29" s="156">
        <v>19</v>
      </c>
      <c r="C29" s="157" t="s">
        <v>455</v>
      </c>
      <c r="D29" s="181"/>
      <c r="E29" s="166">
        <v>9737.871000000001</v>
      </c>
      <c r="F29" s="167">
        <v>16999.491999999998</v>
      </c>
      <c r="G29" s="188">
        <v>337563.60399999999</v>
      </c>
      <c r="H29" s="161">
        <v>347037.13699999999</v>
      </c>
    </row>
    <row r="30" spans="2:8" ht="78.5" thickBot="1" x14ac:dyDescent="0.35">
      <c r="B30" s="156">
        <v>20</v>
      </c>
      <c r="C30" s="157" t="s">
        <v>456</v>
      </c>
      <c r="D30" s="181"/>
      <c r="E30" s="166">
        <v>2643233.8620000002</v>
      </c>
      <c r="F30" s="167">
        <v>2571022.3659999999</v>
      </c>
      <c r="G30" s="188">
        <v>30114767.726</v>
      </c>
      <c r="H30" s="161">
        <v>55557201.601999998</v>
      </c>
    </row>
    <row r="31" spans="2:8" ht="39.5" thickBot="1" x14ac:dyDescent="0.35">
      <c r="B31" s="156">
        <v>21</v>
      </c>
      <c r="C31" s="189" t="s">
        <v>457</v>
      </c>
      <c r="D31" s="181"/>
      <c r="E31" s="166">
        <v>42496.184999999998</v>
      </c>
      <c r="F31" s="167">
        <v>19028.904000000002</v>
      </c>
      <c r="G31" s="188">
        <v>10140513.574000001</v>
      </c>
      <c r="H31" s="161">
        <v>13614350.182</v>
      </c>
    </row>
    <row r="32" spans="2:8" ht="13.5" thickBot="1" x14ac:dyDescent="0.35">
      <c r="B32" s="156">
        <v>22</v>
      </c>
      <c r="C32" s="157" t="s">
        <v>458</v>
      </c>
      <c r="D32" s="181"/>
      <c r="E32" s="166">
        <v>190293.38500000001</v>
      </c>
      <c r="F32" s="167">
        <v>8423.91</v>
      </c>
      <c r="G32" s="188">
        <v>36978957.625</v>
      </c>
      <c r="H32" s="161">
        <v>0</v>
      </c>
    </row>
    <row r="33" spans="2:8" ht="39.5" thickBot="1" x14ac:dyDescent="0.35">
      <c r="B33" s="156">
        <v>23</v>
      </c>
      <c r="C33" s="189" t="s">
        <v>457</v>
      </c>
      <c r="D33" s="181"/>
      <c r="E33" s="166">
        <v>993.81700000000001</v>
      </c>
      <c r="F33" s="167">
        <v>2995.3599999999997</v>
      </c>
      <c r="G33" s="188">
        <v>10754244.963</v>
      </c>
      <c r="H33" s="161">
        <v>0</v>
      </c>
    </row>
    <row r="34" spans="2:8" ht="65.5" thickBot="1" x14ac:dyDescent="0.35">
      <c r="B34" s="156">
        <v>24</v>
      </c>
      <c r="C34" s="157" t="s">
        <v>459</v>
      </c>
      <c r="D34" s="181"/>
      <c r="E34" s="166">
        <v>1550017.4950000001</v>
      </c>
      <c r="F34" s="167">
        <v>503486.17300000001</v>
      </c>
      <c r="G34" s="188">
        <v>781601.73899999994</v>
      </c>
      <c r="H34" s="161">
        <v>1071106.3142000001</v>
      </c>
    </row>
    <row r="35" spans="2:8" ht="13.5" thickBot="1" x14ac:dyDescent="0.35">
      <c r="B35" s="163">
        <v>25</v>
      </c>
      <c r="C35" s="150" t="s">
        <v>460</v>
      </c>
      <c r="D35" s="181"/>
      <c r="E35" s="152">
        <v>0</v>
      </c>
      <c r="F35" s="153">
        <v>0</v>
      </c>
      <c r="G35" s="186">
        <v>0</v>
      </c>
      <c r="H35" s="165">
        <v>0</v>
      </c>
    </row>
    <row r="36" spans="2:8" ht="13.5" thickBot="1" x14ac:dyDescent="0.35">
      <c r="B36" s="163">
        <v>26</v>
      </c>
      <c r="C36" s="150" t="s">
        <v>461</v>
      </c>
      <c r="D36" s="190"/>
      <c r="E36" s="152">
        <f>SUM(E37:E41)</f>
        <v>1029416.964</v>
      </c>
      <c r="F36" s="153">
        <v>23851.48</v>
      </c>
      <c r="G36" s="186">
        <v>1447300.6159999999</v>
      </c>
      <c r="H36" s="165">
        <v>2456374.9313999997</v>
      </c>
    </row>
    <row r="37" spans="2:8" ht="26.5" thickBot="1" x14ac:dyDescent="0.35">
      <c r="B37" s="156">
        <v>27</v>
      </c>
      <c r="C37" s="157" t="s">
        <v>462</v>
      </c>
      <c r="D37" s="181"/>
      <c r="E37" s="181"/>
      <c r="F37" s="182"/>
      <c r="G37" s="188">
        <v>0</v>
      </c>
      <c r="H37" s="161">
        <v>0</v>
      </c>
    </row>
    <row r="38" spans="2:8" ht="65.5" thickBot="1" x14ac:dyDescent="0.35">
      <c r="B38" s="156">
        <v>28</v>
      </c>
      <c r="C38" s="157" t="s">
        <v>463</v>
      </c>
      <c r="D38" s="181"/>
      <c r="E38" s="166">
        <v>0</v>
      </c>
      <c r="F38" s="167">
        <v>0</v>
      </c>
      <c r="G38" s="188">
        <v>294627.52399999998</v>
      </c>
      <c r="H38" s="188">
        <v>250433.39540000001</v>
      </c>
    </row>
    <row r="39" spans="2:8" ht="39.5" thickBot="1" x14ac:dyDescent="0.35">
      <c r="B39" s="156">
        <v>29</v>
      </c>
      <c r="C39" s="157" t="s">
        <v>464</v>
      </c>
      <c r="D39" s="181"/>
      <c r="E39" s="166">
        <v>0</v>
      </c>
      <c r="F39" s="167">
        <v>0</v>
      </c>
      <c r="G39" s="188">
        <v>0</v>
      </c>
      <c r="H39" s="188">
        <v>0</v>
      </c>
    </row>
    <row r="40" spans="2:8" ht="65.5" thickBot="1" x14ac:dyDescent="0.35">
      <c r="B40" s="156">
        <v>30</v>
      </c>
      <c r="C40" s="157" t="s">
        <v>465</v>
      </c>
      <c r="D40" s="181"/>
      <c r="E40" s="166">
        <v>0</v>
      </c>
      <c r="F40" s="167">
        <v>0</v>
      </c>
      <c r="G40" s="188">
        <v>0</v>
      </c>
      <c r="H40" s="188">
        <v>0</v>
      </c>
    </row>
    <row r="41" spans="2:8" ht="26.5" thickBot="1" x14ac:dyDescent="0.35">
      <c r="B41" s="156">
        <v>31</v>
      </c>
      <c r="C41" s="157" t="s">
        <v>466</v>
      </c>
      <c r="D41" s="181"/>
      <c r="E41" s="191">
        <v>1029416.964</v>
      </c>
      <c r="F41" s="192">
        <v>23851.48</v>
      </c>
      <c r="G41" s="188">
        <v>1152673.0919999999</v>
      </c>
      <c r="H41" s="161">
        <v>2205941.5359999998</v>
      </c>
    </row>
    <row r="42" spans="2:8" ht="13.5" thickBot="1" x14ac:dyDescent="0.35">
      <c r="B42" s="156">
        <v>32</v>
      </c>
      <c r="C42" s="193" t="s">
        <v>467</v>
      </c>
      <c r="D42" s="181"/>
      <c r="E42" s="166">
        <v>2080227.575</v>
      </c>
      <c r="F42" s="167">
        <v>1203851.9129999999</v>
      </c>
      <c r="G42" s="188">
        <v>10298040.016000001</v>
      </c>
      <c r="H42" s="194">
        <v>836806.451</v>
      </c>
    </row>
    <row r="43" spans="2:8" ht="13.5" thickBot="1" x14ac:dyDescent="0.35">
      <c r="B43" s="174">
        <v>33</v>
      </c>
      <c r="C43" s="175" t="s">
        <v>122</v>
      </c>
      <c r="D43" s="176"/>
      <c r="E43" s="176"/>
      <c r="F43" s="177"/>
      <c r="G43" s="195"/>
      <c r="H43" s="196">
        <v>60780648.991599999</v>
      </c>
    </row>
    <row r="44" spans="2:8" ht="13.5" thickBot="1" x14ac:dyDescent="0.35">
      <c r="B44" s="174">
        <v>34</v>
      </c>
      <c r="C44" s="197" t="s">
        <v>123</v>
      </c>
      <c r="D44" s="176"/>
      <c r="E44" s="176"/>
      <c r="F44" s="177"/>
      <c r="G44" s="195"/>
      <c r="H44" s="198">
        <v>1.4711582264094898</v>
      </c>
    </row>
  </sheetData>
  <sheetProtection algorithmName="SHA-512" hashValue="sp1ikRJaG8Rgx+iGrECiN0OVmzK8nDOVkjuBOaXJUh0FUGCfcLpN2y5wK5yxIP+L8s5bdM+/AYFUorBCWsyL8A==" saltValue="XYD4Ec+PIZb5g8lZFUAidQ==" spinCount="100000" sheet="1" objects="1" scenarios="1"/>
  <mergeCells count="5">
    <mergeCell ref="B5:C5"/>
    <mergeCell ref="B6:C7"/>
    <mergeCell ref="D6:G6"/>
    <mergeCell ref="H6:H7"/>
    <mergeCell ref="B23:H2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3EC1-20E6-4C99-86C8-680EA5B609E1}">
  <sheetPr>
    <tabColor theme="4" tint="0.59999389629810485"/>
  </sheetPr>
  <dimension ref="B2:D12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473</v>
      </c>
      <c r="C2" s="17" t="s">
        <v>58</v>
      </c>
      <c r="D2" s="16" t="s">
        <v>468</v>
      </c>
    </row>
    <row r="4" spans="2:4" x14ac:dyDescent="0.35">
      <c r="B4" s="18" t="s">
        <v>474</v>
      </c>
      <c r="C4" s="17" t="s">
        <v>58</v>
      </c>
      <c r="D4" s="16" t="s">
        <v>469</v>
      </c>
    </row>
    <row r="6" spans="2:4" x14ac:dyDescent="0.35">
      <c r="B6" s="18" t="s">
        <v>475</v>
      </c>
      <c r="C6" s="17" t="s">
        <v>58</v>
      </c>
      <c r="D6" s="16" t="s">
        <v>470</v>
      </c>
    </row>
    <row r="8" spans="2:4" x14ac:dyDescent="0.35">
      <c r="B8" s="18" t="s">
        <v>476</v>
      </c>
      <c r="C8" s="17" t="s">
        <v>58</v>
      </c>
      <c r="D8" s="16" t="s">
        <v>471</v>
      </c>
    </row>
    <row r="10" spans="2:4" x14ac:dyDescent="0.35">
      <c r="B10" s="18" t="s">
        <v>477</v>
      </c>
      <c r="C10" s="17" t="s">
        <v>58</v>
      </c>
      <c r="D10" s="16" t="s">
        <v>472</v>
      </c>
    </row>
    <row r="12" spans="2:4" x14ac:dyDescent="0.35">
      <c r="B12" s="18" t="s">
        <v>578</v>
      </c>
      <c r="C12" s="17" t="s">
        <v>58</v>
      </c>
      <c r="D12" s="16" t="s">
        <v>577</v>
      </c>
    </row>
  </sheetData>
  <sheetProtection algorithmName="SHA-512" hashValue="h9vPyT1imYwq55B0Arr4wPHqD/lI74o26qy4E/nUNbmQmexmDLdy57w6YLNFUZVu1ZCZKLLtSKZ7xgyzcxc83g==" saltValue="SK5vqsKgDlcZYdzs7PYpyw==" spinCount="100000" sheet="1" objects="1" scenarios="1"/>
  <hyperlinks>
    <hyperlink ref="B2" location="'CR1'!A1" display="EU CR1" xr:uid="{2389B53F-B3FA-4154-99A7-9CBE4E6E9CD1}"/>
    <hyperlink ref="B4" location="'CR1-A'!A1" display="EU CR1-A" xr:uid="{0EDF7A46-C402-44BE-9AF5-DADBAAAF3C88}"/>
    <hyperlink ref="B6" location="'CQ1'!A1" display="EU CQ1" xr:uid="{23B7FB14-41F7-4308-892B-E86E655EB997}"/>
    <hyperlink ref="B8" location="'CQ5'!A1" display="EU CQ5" xr:uid="{0F41D335-67D8-448E-9759-9C00FAF75562}"/>
    <hyperlink ref="B10" location="'CQ7'!A1" display="EU CQ7" xr:uid="{50134167-8938-4E6C-B74A-85F9BF5C3357}"/>
    <hyperlink ref="B12" location="'CR3'!A1" display="EU CR3" xr:uid="{369B5B50-4766-4FA6-86FF-E03A9F4173D3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1703-8D24-4562-A726-18F532A8FD94}">
  <dimension ref="A1:R37"/>
  <sheetViews>
    <sheetView workbookViewId="0"/>
  </sheetViews>
  <sheetFormatPr defaultRowHeight="12" x14ac:dyDescent="0.3"/>
  <cols>
    <col min="1" max="1" width="6.59765625" style="22" customWidth="1"/>
    <col min="2" max="2" width="15.59765625" style="22" customWidth="1"/>
    <col min="3" max="4" width="13.8984375" style="22" customWidth="1"/>
    <col min="5" max="5" width="12.09765625" style="22" customWidth="1"/>
    <col min="6" max="6" width="11.3984375" style="22" bestFit="1" customWidth="1"/>
    <col min="7" max="7" width="9.09765625" style="22" bestFit="1" customWidth="1"/>
    <col min="8" max="8" width="11.3984375" style="22" bestFit="1" customWidth="1"/>
    <col min="9" max="10" width="10.09765625" style="22" bestFit="1" customWidth="1"/>
    <col min="11" max="11" width="9.19921875" style="22" bestFit="1" customWidth="1"/>
    <col min="12" max="12" width="11.3984375" style="22" bestFit="1" customWidth="1"/>
    <col min="13" max="13" width="9.09765625" style="22" bestFit="1" customWidth="1"/>
    <col min="14" max="14" width="11.3984375" style="22" bestFit="1" customWidth="1"/>
    <col min="15" max="15" width="11.09765625" style="22" customWidth="1"/>
    <col min="16" max="16" width="13.5" style="22" customWidth="1"/>
    <col min="17" max="17" width="15.8984375" style="22" customWidth="1"/>
    <col min="18" max="16384" width="8.796875" style="22"/>
  </cols>
  <sheetData>
    <row r="1" spans="1:17" ht="15.5" x14ac:dyDescent="0.3">
      <c r="A1" s="125" t="s">
        <v>478</v>
      </c>
      <c r="B1" s="20"/>
      <c r="C1" s="20"/>
      <c r="D1" s="20"/>
      <c r="E1" s="20"/>
      <c r="F1" s="20"/>
      <c r="G1" s="200"/>
      <c r="P1" s="201"/>
      <c r="Q1" s="3" t="s">
        <v>1</v>
      </c>
    </row>
    <row r="2" spans="1:17" ht="13" x14ac:dyDescent="0.3">
      <c r="A2" s="202"/>
      <c r="P2" s="203"/>
      <c r="Q2" s="3" t="s">
        <v>2</v>
      </c>
    </row>
    <row r="3" spans="1:17" ht="12.5" thickBot="1" x14ac:dyDescent="0.35">
      <c r="A3" s="202"/>
    </row>
    <row r="4" spans="1:17" ht="13.5" customHeight="1" thickBot="1" x14ac:dyDescent="0.35">
      <c r="A4" s="204"/>
      <c r="B4" s="204"/>
      <c r="C4" s="205" t="s">
        <v>3</v>
      </c>
      <c r="D4" s="206" t="s">
        <v>4</v>
      </c>
      <c r="E4" s="206" t="s">
        <v>5</v>
      </c>
      <c r="F4" s="206" t="s">
        <v>6</v>
      </c>
      <c r="G4" s="206" t="s">
        <v>7</v>
      </c>
      <c r="H4" s="206" t="s">
        <v>8</v>
      </c>
      <c r="I4" s="206" t="s">
        <v>9</v>
      </c>
      <c r="J4" s="206" t="s">
        <v>10</v>
      </c>
      <c r="K4" s="206" t="s">
        <v>11</v>
      </c>
      <c r="L4" s="206" t="s">
        <v>12</v>
      </c>
      <c r="M4" s="206" t="s">
        <v>13</v>
      </c>
      <c r="N4" s="206" t="s">
        <v>14</v>
      </c>
      <c r="O4" s="206" t="s">
        <v>15</v>
      </c>
      <c r="P4" s="206" t="s">
        <v>479</v>
      </c>
      <c r="Q4" s="206" t="s">
        <v>480</v>
      </c>
    </row>
    <row r="5" spans="1:17" ht="47.5" customHeight="1" thickBot="1" x14ac:dyDescent="0.35">
      <c r="A5" s="204"/>
      <c r="B5" s="204"/>
      <c r="C5" s="436" t="s">
        <v>481</v>
      </c>
      <c r="D5" s="437"/>
      <c r="E5" s="437"/>
      <c r="F5" s="437"/>
      <c r="G5" s="437"/>
      <c r="H5" s="438"/>
      <c r="I5" s="439" t="s">
        <v>482</v>
      </c>
      <c r="J5" s="437"/>
      <c r="K5" s="437"/>
      <c r="L5" s="437"/>
      <c r="M5" s="437"/>
      <c r="N5" s="438"/>
      <c r="O5" s="440" t="s">
        <v>483</v>
      </c>
      <c r="P5" s="436" t="s">
        <v>484</v>
      </c>
      <c r="Q5" s="438"/>
    </row>
    <row r="6" spans="1:17" ht="69.5" customHeight="1" thickBot="1" x14ac:dyDescent="0.35">
      <c r="A6" s="204"/>
      <c r="B6" s="204"/>
      <c r="C6" s="442" t="s">
        <v>485</v>
      </c>
      <c r="D6" s="443"/>
      <c r="E6" s="444"/>
      <c r="F6" s="445" t="s">
        <v>486</v>
      </c>
      <c r="G6" s="443"/>
      <c r="H6" s="444"/>
      <c r="I6" s="445" t="s">
        <v>487</v>
      </c>
      <c r="J6" s="443"/>
      <c r="K6" s="444"/>
      <c r="L6" s="445" t="s">
        <v>488</v>
      </c>
      <c r="M6" s="443"/>
      <c r="N6" s="444"/>
      <c r="O6" s="441"/>
      <c r="P6" s="446" t="s">
        <v>489</v>
      </c>
      <c r="Q6" s="446" t="s">
        <v>490</v>
      </c>
    </row>
    <row r="7" spans="1:17" ht="24.5" thickBot="1" x14ac:dyDescent="0.35">
      <c r="A7" s="204"/>
      <c r="B7" s="207"/>
      <c r="C7" s="208"/>
      <c r="D7" s="209" t="s">
        <v>491</v>
      </c>
      <c r="E7" s="209" t="s">
        <v>492</v>
      </c>
      <c r="F7" s="208"/>
      <c r="G7" s="209" t="s">
        <v>492</v>
      </c>
      <c r="H7" s="209" t="s">
        <v>493</v>
      </c>
      <c r="I7" s="208"/>
      <c r="J7" s="209" t="s">
        <v>491</v>
      </c>
      <c r="K7" s="209" t="s">
        <v>492</v>
      </c>
      <c r="L7" s="208"/>
      <c r="M7" s="209" t="s">
        <v>492</v>
      </c>
      <c r="N7" s="209" t="s">
        <v>493</v>
      </c>
      <c r="O7" s="208"/>
      <c r="P7" s="447"/>
      <c r="Q7" s="447"/>
    </row>
    <row r="8" spans="1:17" ht="60.5" thickBot="1" x14ac:dyDescent="0.35">
      <c r="A8" s="210" t="s">
        <v>494</v>
      </c>
      <c r="B8" s="211" t="s">
        <v>495</v>
      </c>
      <c r="C8" s="547">
        <v>2291193.0959999999</v>
      </c>
      <c r="D8" s="547">
        <v>2291193.0959999999</v>
      </c>
      <c r="E8" s="547">
        <v>0</v>
      </c>
      <c r="F8" s="547">
        <v>0</v>
      </c>
      <c r="G8" s="547">
        <v>0</v>
      </c>
      <c r="H8" s="547">
        <v>0</v>
      </c>
      <c r="I8" s="547">
        <v>0</v>
      </c>
      <c r="J8" s="547">
        <v>0</v>
      </c>
      <c r="K8" s="547">
        <v>0</v>
      </c>
      <c r="L8" s="547">
        <v>0</v>
      </c>
      <c r="M8" s="547">
        <v>0</v>
      </c>
      <c r="N8" s="547">
        <v>0</v>
      </c>
      <c r="O8" s="547">
        <v>0</v>
      </c>
      <c r="P8" s="547">
        <v>0</v>
      </c>
      <c r="Q8" s="547">
        <v>0</v>
      </c>
    </row>
    <row r="9" spans="1:17" ht="12.5" thickBot="1" x14ac:dyDescent="0.35">
      <c r="A9" s="210" t="s">
        <v>31</v>
      </c>
      <c r="B9" s="211" t="s">
        <v>496</v>
      </c>
      <c r="C9" s="547">
        <v>74746627.753999993</v>
      </c>
      <c r="D9" s="547">
        <v>69578550.092999995</v>
      </c>
      <c r="E9" s="547">
        <v>3505554.2439999999</v>
      </c>
      <c r="F9" s="547">
        <v>3613900.5320000001</v>
      </c>
      <c r="G9" s="547">
        <v>0</v>
      </c>
      <c r="H9" s="547">
        <v>3290624.6669999999</v>
      </c>
      <c r="I9" s="547">
        <v>-553509.53399999999</v>
      </c>
      <c r="J9" s="547">
        <v>-253468.55</v>
      </c>
      <c r="K9" s="547">
        <v>67622.073999999993</v>
      </c>
      <c r="L9" s="547">
        <v>-1775613.588</v>
      </c>
      <c r="M9" s="547">
        <v>0</v>
      </c>
      <c r="N9" s="547">
        <v>-1685088.186</v>
      </c>
      <c r="O9" s="547">
        <v>0</v>
      </c>
      <c r="P9" s="547">
        <v>2416643.7829999998</v>
      </c>
      <c r="Q9" s="547">
        <v>50074090.910999998</v>
      </c>
    </row>
    <row r="10" spans="1:17" ht="12.5" thickBot="1" x14ac:dyDescent="0.35">
      <c r="A10" s="212" t="s">
        <v>37</v>
      </c>
      <c r="B10" s="213" t="s">
        <v>497</v>
      </c>
      <c r="C10" s="547">
        <v>0</v>
      </c>
      <c r="D10" s="547">
        <v>0</v>
      </c>
      <c r="E10" s="547">
        <v>0</v>
      </c>
      <c r="F10" s="547">
        <v>0</v>
      </c>
      <c r="G10" s="547">
        <v>0</v>
      </c>
      <c r="H10" s="547">
        <v>0</v>
      </c>
      <c r="I10" s="547">
        <v>0</v>
      </c>
      <c r="J10" s="547">
        <v>0</v>
      </c>
      <c r="K10" s="547">
        <v>0</v>
      </c>
      <c r="L10" s="547">
        <v>0</v>
      </c>
      <c r="M10" s="547">
        <v>0</v>
      </c>
      <c r="N10" s="547">
        <v>0</v>
      </c>
      <c r="O10" s="547">
        <v>0</v>
      </c>
      <c r="P10" s="547">
        <v>0</v>
      </c>
      <c r="Q10" s="547">
        <v>0</v>
      </c>
    </row>
    <row r="11" spans="1:17" ht="36.5" thickBot="1" x14ac:dyDescent="0.35">
      <c r="A11" s="212" t="s">
        <v>498</v>
      </c>
      <c r="B11" s="213" t="s">
        <v>499</v>
      </c>
      <c r="C11" s="547">
        <v>248362.86199999999</v>
      </c>
      <c r="D11" s="547">
        <v>248131.93299999999</v>
      </c>
      <c r="E11" s="547">
        <v>123.88800000000001</v>
      </c>
      <c r="F11" s="547">
        <v>5197.9790000000003</v>
      </c>
      <c r="G11" s="547">
        <v>0</v>
      </c>
      <c r="H11" s="547">
        <v>5197.9790000000003</v>
      </c>
      <c r="I11" s="547">
        <v>-1406.7249999999999</v>
      </c>
      <c r="J11" s="547">
        <v>-0.33900000000000002</v>
      </c>
      <c r="K11" s="547">
        <v>0</v>
      </c>
      <c r="L11" s="547">
        <v>0</v>
      </c>
      <c r="M11" s="547">
        <v>0</v>
      </c>
      <c r="N11" s="547">
        <v>0</v>
      </c>
      <c r="O11" s="547">
        <v>0</v>
      </c>
      <c r="P11" s="547">
        <v>5197.9790000000003</v>
      </c>
      <c r="Q11" s="547">
        <v>174076.59899999999</v>
      </c>
    </row>
    <row r="12" spans="1:17" ht="24.5" thickBot="1" x14ac:dyDescent="0.35">
      <c r="A12" s="212" t="s">
        <v>500</v>
      </c>
      <c r="B12" s="213" t="s">
        <v>501</v>
      </c>
      <c r="C12" s="547">
        <v>219064.42300000001</v>
      </c>
      <c r="D12" s="547">
        <v>219064.42300000001</v>
      </c>
      <c r="E12" s="547">
        <v>0</v>
      </c>
      <c r="F12" s="547">
        <v>0</v>
      </c>
      <c r="G12" s="547">
        <v>0</v>
      </c>
      <c r="H12" s="547">
        <v>0</v>
      </c>
      <c r="I12" s="547">
        <v>-3.5999999999999997E-2</v>
      </c>
      <c r="J12" s="547">
        <v>0</v>
      </c>
      <c r="K12" s="547">
        <v>0</v>
      </c>
      <c r="L12" s="547">
        <v>0</v>
      </c>
      <c r="M12" s="547">
        <v>0</v>
      </c>
      <c r="N12" s="547">
        <v>0</v>
      </c>
      <c r="O12" s="547">
        <v>0</v>
      </c>
      <c r="P12" s="547">
        <v>0</v>
      </c>
      <c r="Q12" s="547">
        <v>0</v>
      </c>
    </row>
    <row r="13" spans="1:17" ht="24.5" thickBot="1" x14ac:dyDescent="0.35">
      <c r="A13" s="212" t="s">
        <v>502</v>
      </c>
      <c r="B13" s="213" t="s">
        <v>503</v>
      </c>
      <c r="C13" s="547">
        <v>97633.262000000002</v>
      </c>
      <c r="D13" s="547">
        <v>96664.353000000003</v>
      </c>
      <c r="E13" s="547">
        <v>948.98800000000006</v>
      </c>
      <c r="F13" s="547">
        <v>113.88</v>
      </c>
      <c r="G13" s="547">
        <v>0</v>
      </c>
      <c r="H13" s="547">
        <v>113.88</v>
      </c>
      <c r="I13" s="547">
        <v>-29.347000000000001</v>
      </c>
      <c r="J13" s="547">
        <v>-18.716999999999999</v>
      </c>
      <c r="K13" s="547">
        <v>0</v>
      </c>
      <c r="L13" s="547">
        <v>-101.051</v>
      </c>
      <c r="M13" s="547">
        <v>0</v>
      </c>
      <c r="N13" s="547">
        <v>-101.05</v>
      </c>
      <c r="O13" s="547">
        <v>0</v>
      </c>
      <c r="P13" s="547">
        <v>46.96</v>
      </c>
      <c r="Q13" s="547">
        <v>1979.037</v>
      </c>
    </row>
    <row r="14" spans="1:17" ht="24.5" thickBot="1" x14ac:dyDescent="0.35">
      <c r="A14" s="212" t="s">
        <v>504</v>
      </c>
      <c r="B14" s="213" t="s">
        <v>505</v>
      </c>
      <c r="C14" s="547">
        <v>18053892.929000001</v>
      </c>
      <c r="D14" s="547">
        <v>16687647.130999999</v>
      </c>
      <c r="E14" s="547">
        <v>1355488.2209999999</v>
      </c>
      <c r="F14" s="547">
        <v>845611.36399999994</v>
      </c>
      <c r="G14" s="547">
        <v>0</v>
      </c>
      <c r="H14" s="547">
        <v>845326.77</v>
      </c>
      <c r="I14" s="547">
        <v>-171524.514</v>
      </c>
      <c r="J14" s="547">
        <v>-50854.402999999998</v>
      </c>
      <c r="K14" s="547">
        <v>0</v>
      </c>
      <c r="L14" s="547">
        <v>-359773.49400000001</v>
      </c>
      <c r="M14" s="547">
        <v>0</v>
      </c>
      <c r="N14" s="547">
        <v>-360014.53</v>
      </c>
      <c r="O14" s="547">
        <v>0</v>
      </c>
      <c r="P14" s="547">
        <v>1920318.4169999999</v>
      </c>
      <c r="Q14" s="547">
        <v>9338179.3310000002</v>
      </c>
    </row>
    <row r="15" spans="1:17" ht="12.5" thickBot="1" x14ac:dyDescent="0.35">
      <c r="A15" s="212" t="s">
        <v>506</v>
      </c>
      <c r="B15" s="214" t="s">
        <v>507</v>
      </c>
      <c r="C15" s="547">
        <v>5888616.3859999999</v>
      </c>
      <c r="D15" s="547">
        <v>5345540.0930000003</v>
      </c>
      <c r="E15" s="547">
        <v>543076.29200000002</v>
      </c>
      <c r="F15" s="547">
        <v>387613.99400000001</v>
      </c>
      <c r="G15" s="547">
        <v>0</v>
      </c>
      <c r="H15" s="547">
        <v>387539.13299999997</v>
      </c>
      <c r="I15" s="547">
        <v>-51308.269</v>
      </c>
      <c r="J15" s="547">
        <v>-16349.285</v>
      </c>
      <c r="K15" s="547">
        <v>0</v>
      </c>
      <c r="L15" s="547">
        <v>-148707.82399999999</v>
      </c>
      <c r="M15" s="547">
        <v>0</v>
      </c>
      <c r="N15" s="547">
        <v>-148707.82399999999</v>
      </c>
      <c r="O15" s="547">
        <v>0</v>
      </c>
      <c r="P15" s="547">
        <v>942832.78200000001</v>
      </c>
      <c r="Q15" s="547">
        <v>4077713.2239999999</v>
      </c>
    </row>
    <row r="16" spans="1:17" ht="24.5" thickBot="1" x14ac:dyDescent="0.35">
      <c r="A16" s="212" t="s">
        <v>508</v>
      </c>
      <c r="B16" s="213" t="s">
        <v>509</v>
      </c>
      <c r="C16" s="547">
        <v>56127674.277999997</v>
      </c>
      <c r="D16" s="547">
        <v>52327042.252999999</v>
      </c>
      <c r="E16" s="547">
        <v>2148993.1469999999</v>
      </c>
      <c r="F16" s="547">
        <v>2762977.3089999999</v>
      </c>
      <c r="G16" s="547">
        <v>0</v>
      </c>
      <c r="H16" s="547">
        <v>845326.77</v>
      </c>
      <c r="I16" s="547">
        <v>-171524.514</v>
      </c>
      <c r="J16" s="547">
        <v>-50854.402999999998</v>
      </c>
      <c r="K16" s="547">
        <v>0</v>
      </c>
      <c r="L16" s="547">
        <v>-359773.49400000001</v>
      </c>
      <c r="M16" s="547">
        <v>0</v>
      </c>
      <c r="N16" s="547">
        <v>-360014.53</v>
      </c>
      <c r="O16" s="547">
        <v>0</v>
      </c>
      <c r="P16" s="547">
        <v>491080.42700000003</v>
      </c>
      <c r="Q16" s="547">
        <v>40559855.943999998</v>
      </c>
    </row>
    <row r="17" spans="1:18" ht="24.5" thickBot="1" x14ac:dyDescent="0.35">
      <c r="A17" s="215" t="s">
        <v>510</v>
      </c>
      <c r="B17" s="216" t="s">
        <v>511</v>
      </c>
      <c r="C17" s="547">
        <v>22073881.134</v>
      </c>
      <c r="D17" s="547">
        <v>22018436.809</v>
      </c>
      <c r="E17" s="547">
        <v>0</v>
      </c>
      <c r="F17" s="547">
        <v>5003.5770000000002</v>
      </c>
      <c r="G17" s="547">
        <v>0</v>
      </c>
      <c r="H17" s="547">
        <v>5003.5770000000002</v>
      </c>
      <c r="I17" s="547">
        <v>-6.7709999999999999</v>
      </c>
      <c r="J17" s="547">
        <v>0</v>
      </c>
      <c r="K17" s="547">
        <v>0</v>
      </c>
      <c r="L17" s="547">
        <v>-5003.5770000000002</v>
      </c>
      <c r="M17" s="547">
        <v>0</v>
      </c>
      <c r="N17" s="547">
        <v>-5003.5770000000002</v>
      </c>
      <c r="O17" s="547">
        <v>0</v>
      </c>
      <c r="P17" s="547">
        <v>0</v>
      </c>
      <c r="Q17" s="547">
        <v>0</v>
      </c>
    </row>
    <row r="18" spans="1:18" ht="12.5" thickBot="1" x14ac:dyDescent="0.35">
      <c r="A18" s="212" t="s">
        <v>512</v>
      </c>
      <c r="B18" s="213" t="s">
        <v>497</v>
      </c>
      <c r="C18" s="547">
        <v>2499993.2209999999</v>
      </c>
      <c r="D18" s="547">
        <v>2499993.2209999999</v>
      </c>
      <c r="E18" s="547">
        <v>0</v>
      </c>
      <c r="F18" s="547">
        <v>0</v>
      </c>
      <c r="G18" s="547">
        <v>0</v>
      </c>
      <c r="H18" s="547">
        <v>0</v>
      </c>
      <c r="I18" s="547">
        <v>0</v>
      </c>
      <c r="J18" s="547">
        <v>0</v>
      </c>
      <c r="K18" s="547">
        <v>0</v>
      </c>
      <c r="L18" s="547">
        <v>0</v>
      </c>
      <c r="M18" s="547">
        <v>0</v>
      </c>
      <c r="N18" s="547">
        <v>0</v>
      </c>
      <c r="O18" s="547">
        <v>0</v>
      </c>
      <c r="P18" s="547">
        <v>0</v>
      </c>
      <c r="Q18" s="547">
        <v>0</v>
      </c>
    </row>
    <row r="19" spans="1:18" ht="36.5" thickBot="1" x14ac:dyDescent="0.35">
      <c r="A19" s="212" t="s">
        <v>513</v>
      </c>
      <c r="B19" s="213" t="s">
        <v>499</v>
      </c>
      <c r="C19" s="547">
        <v>19023413.342999998</v>
      </c>
      <c r="D19" s="547">
        <v>19023413.342999998</v>
      </c>
      <c r="E19" s="547">
        <v>0</v>
      </c>
      <c r="F19" s="547">
        <v>0</v>
      </c>
      <c r="G19" s="547">
        <v>0</v>
      </c>
      <c r="H19" s="547">
        <v>0</v>
      </c>
      <c r="I19" s="547">
        <v>-6.7709999999999999</v>
      </c>
      <c r="J19" s="547">
        <v>0</v>
      </c>
      <c r="K19" s="547">
        <v>0</v>
      </c>
      <c r="L19" s="547">
        <v>0</v>
      </c>
      <c r="M19" s="547">
        <v>0</v>
      </c>
      <c r="N19" s="547">
        <v>0</v>
      </c>
      <c r="O19" s="547">
        <v>0</v>
      </c>
      <c r="P19" s="547">
        <v>0</v>
      </c>
      <c r="Q19" s="547">
        <v>0</v>
      </c>
    </row>
    <row r="20" spans="1:18" ht="24.5" thickBot="1" x14ac:dyDescent="0.35">
      <c r="A20" s="212" t="s">
        <v>514</v>
      </c>
      <c r="B20" s="213" t="s">
        <v>501</v>
      </c>
      <c r="C20" s="547">
        <v>98114.054999999993</v>
      </c>
      <c r="D20" s="547">
        <v>98114.054999999993</v>
      </c>
      <c r="E20" s="547">
        <v>0</v>
      </c>
      <c r="F20" s="547">
        <v>0</v>
      </c>
      <c r="G20" s="547">
        <v>0</v>
      </c>
      <c r="H20" s="547">
        <v>0</v>
      </c>
      <c r="I20" s="547">
        <v>0</v>
      </c>
      <c r="J20" s="547">
        <v>0</v>
      </c>
      <c r="K20" s="547">
        <v>0</v>
      </c>
      <c r="L20" s="547">
        <v>0</v>
      </c>
      <c r="M20" s="547">
        <v>0</v>
      </c>
      <c r="N20" s="547">
        <v>0</v>
      </c>
      <c r="O20" s="547">
        <v>0</v>
      </c>
      <c r="P20" s="547">
        <v>0</v>
      </c>
      <c r="Q20" s="547">
        <v>0</v>
      </c>
    </row>
    <row r="21" spans="1:18" ht="24.5" thickBot="1" x14ac:dyDescent="0.35">
      <c r="A21" s="212" t="s">
        <v>515</v>
      </c>
      <c r="B21" s="213" t="s">
        <v>503</v>
      </c>
      <c r="C21" s="547">
        <v>452360.51400000002</v>
      </c>
      <c r="D21" s="547">
        <v>396916.18900000001</v>
      </c>
      <c r="E21" s="547">
        <v>0</v>
      </c>
      <c r="F21" s="547">
        <v>0</v>
      </c>
      <c r="G21" s="547">
        <v>0</v>
      </c>
      <c r="H21" s="547">
        <v>0</v>
      </c>
      <c r="I21" s="547">
        <v>0</v>
      </c>
      <c r="J21" s="547">
        <v>0</v>
      </c>
      <c r="K21" s="547">
        <v>0</v>
      </c>
      <c r="L21" s="547">
        <v>0</v>
      </c>
      <c r="M21" s="547">
        <v>0</v>
      </c>
      <c r="N21" s="547">
        <v>0</v>
      </c>
      <c r="O21" s="547">
        <v>0</v>
      </c>
      <c r="P21" s="547">
        <v>0</v>
      </c>
      <c r="Q21" s="547">
        <v>0</v>
      </c>
    </row>
    <row r="22" spans="1:18" ht="24.5" thickBot="1" x14ac:dyDescent="0.35">
      <c r="A22" s="212" t="s">
        <v>516</v>
      </c>
      <c r="B22" s="213" t="s">
        <v>505</v>
      </c>
      <c r="C22" s="547">
        <v>1E-3</v>
      </c>
      <c r="D22" s="547">
        <v>0</v>
      </c>
      <c r="E22" s="547">
        <v>0</v>
      </c>
      <c r="F22" s="547">
        <v>5003.5770000000002</v>
      </c>
      <c r="G22" s="547">
        <v>0</v>
      </c>
      <c r="H22" s="547">
        <v>5003.5770000000002</v>
      </c>
      <c r="I22" s="547">
        <v>0</v>
      </c>
      <c r="J22" s="547">
        <v>0</v>
      </c>
      <c r="K22" s="547">
        <v>0</v>
      </c>
      <c r="L22" s="547">
        <v>-5003.5770000000002</v>
      </c>
      <c r="M22" s="547">
        <v>0</v>
      </c>
      <c r="N22" s="547">
        <v>-5003.5770000000002</v>
      </c>
      <c r="O22" s="547">
        <v>0</v>
      </c>
      <c r="P22" s="547">
        <v>0</v>
      </c>
      <c r="Q22" s="547">
        <v>0</v>
      </c>
    </row>
    <row r="23" spans="1:18" ht="24.5" thickBot="1" x14ac:dyDescent="0.35">
      <c r="A23" s="215" t="s">
        <v>517</v>
      </c>
      <c r="B23" s="216" t="s">
        <v>518</v>
      </c>
      <c r="C23" s="547">
        <v>13896195.146</v>
      </c>
      <c r="D23" s="547">
        <v>13362695.352</v>
      </c>
      <c r="E23" s="547">
        <v>533499.79399999999</v>
      </c>
      <c r="F23" s="547">
        <v>30069.696</v>
      </c>
      <c r="G23" s="547">
        <v>0</v>
      </c>
      <c r="H23" s="547">
        <v>30069.696</v>
      </c>
      <c r="I23" s="547">
        <v>37367.563000000002</v>
      </c>
      <c r="J23" s="547">
        <v>9478.4619999999995</v>
      </c>
      <c r="K23" s="547">
        <v>0</v>
      </c>
      <c r="L23" s="547">
        <v>8838.348</v>
      </c>
      <c r="M23" s="547">
        <v>0</v>
      </c>
      <c r="N23" s="547">
        <v>8838.348</v>
      </c>
      <c r="O23" s="547">
        <v>0</v>
      </c>
      <c r="P23" s="547">
        <v>1.33</v>
      </c>
      <c r="Q23" s="547">
        <v>0</v>
      </c>
    </row>
    <row r="24" spans="1:18" ht="12.5" thickBot="1" x14ac:dyDescent="0.35">
      <c r="A24" s="212" t="s">
        <v>519</v>
      </c>
      <c r="B24" s="213" t="s">
        <v>497</v>
      </c>
      <c r="C24" s="547">
        <v>0</v>
      </c>
      <c r="D24" s="547">
        <v>0</v>
      </c>
      <c r="E24" s="547">
        <v>0</v>
      </c>
      <c r="F24" s="547">
        <v>0</v>
      </c>
      <c r="G24" s="547">
        <v>0</v>
      </c>
      <c r="H24" s="547">
        <v>0</v>
      </c>
      <c r="I24" s="547">
        <v>0</v>
      </c>
      <c r="J24" s="547">
        <v>0</v>
      </c>
      <c r="K24" s="547">
        <v>0</v>
      </c>
      <c r="L24" s="547">
        <v>0</v>
      </c>
      <c r="M24" s="547">
        <v>0</v>
      </c>
      <c r="N24" s="547">
        <v>0</v>
      </c>
      <c r="O24" s="547">
        <v>0</v>
      </c>
      <c r="P24" s="547">
        <v>0</v>
      </c>
      <c r="Q24" s="547">
        <v>0</v>
      </c>
    </row>
    <row r="25" spans="1:18" ht="36.5" thickBot="1" x14ac:dyDescent="0.35">
      <c r="A25" s="212" t="s">
        <v>520</v>
      </c>
      <c r="B25" s="213" t="s">
        <v>499</v>
      </c>
      <c r="C25" s="547">
        <v>145451.95499999999</v>
      </c>
      <c r="D25" s="547">
        <v>145451.95499999999</v>
      </c>
      <c r="E25" s="547">
        <v>0</v>
      </c>
      <c r="F25" s="547">
        <v>0</v>
      </c>
      <c r="G25" s="547">
        <v>0</v>
      </c>
      <c r="H25" s="547">
        <v>0</v>
      </c>
      <c r="I25" s="547">
        <v>212.233</v>
      </c>
      <c r="J25" s="547">
        <v>0</v>
      </c>
      <c r="K25" s="547">
        <v>0</v>
      </c>
      <c r="L25" s="547">
        <v>0</v>
      </c>
      <c r="M25" s="547">
        <v>0</v>
      </c>
      <c r="N25" s="547">
        <v>0</v>
      </c>
      <c r="O25" s="547">
        <v>0</v>
      </c>
      <c r="P25" s="547">
        <v>0</v>
      </c>
      <c r="Q25" s="547">
        <v>0</v>
      </c>
    </row>
    <row r="26" spans="1:18" ht="24.5" thickBot="1" x14ac:dyDescent="0.35">
      <c r="A26" s="212" t="s">
        <v>521</v>
      </c>
      <c r="B26" s="213" t="s">
        <v>501</v>
      </c>
      <c r="C26" s="547">
        <v>212051.94200000001</v>
      </c>
      <c r="D26" s="547">
        <v>212051.94200000001</v>
      </c>
      <c r="E26" s="547">
        <v>0</v>
      </c>
      <c r="F26" s="547">
        <v>0</v>
      </c>
      <c r="G26" s="547">
        <v>0</v>
      </c>
      <c r="H26" s="547">
        <v>0</v>
      </c>
      <c r="I26" s="547">
        <v>19.361999999999998</v>
      </c>
      <c r="J26" s="547">
        <v>0</v>
      </c>
      <c r="K26" s="547">
        <v>0</v>
      </c>
      <c r="L26" s="547">
        <v>0</v>
      </c>
      <c r="M26" s="547">
        <v>0</v>
      </c>
      <c r="N26" s="547">
        <v>0</v>
      </c>
      <c r="O26" s="547">
        <v>0</v>
      </c>
      <c r="P26" s="547">
        <v>0</v>
      </c>
      <c r="Q26" s="547">
        <v>0</v>
      </c>
    </row>
    <row r="27" spans="1:18" ht="24.5" thickBot="1" x14ac:dyDescent="0.35">
      <c r="A27" s="212" t="s">
        <v>522</v>
      </c>
      <c r="B27" s="213" t="s">
        <v>503</v>
      </c>
      <c r="C27" s="547">
        <v>59650.722000000002</v>
      </c>
      <c r="D27" s="547">
        <v>59650.722000000002</v>
      </c>
      <c r="E27" s="547">
        <v>0</v>
      </c>
      <c r="F27" s="547">
        <v>0</v>
      </c>
      <c r="G27" s="547">
        <v>0</v>
      </c>
      <c r="H27" s="547">
        <v>0</v>
      </c>
      <c r="I27" s="547">
        <v>272.428</v>
      </c>
      <c r="J27" s="547">
        <v>0</v>
      </c>
      <c r="K27" s="547">
        <v>0</v>
      </c>
      <c r="L27" s="547">
        <v>0</v>
      </c>
      <c r="M27" s="547">
        <v>0</v>
      </c>
      <c r="N27" s="547">
        <v>0</v>
      </c>
      <c r="O27" s="547">
        <v>0</v>
      </c>
      <c r="P27" s="547">
        <v>0</v>
      </c>
      <c r="Q27" s="547">
        <v>0</v>
      </c>
    </row>
    <row r="28" spans="1:18" ht="24.5" thickBot="1" x14ac:dyDescent="0.35">
      <c r="A28" s="212" t="s">
        <v>523</v>
      </c>
      <c r="B28" s="213" t="s">
        <v>505</v>
      </c>
      <c r="C28" s="547">
        <v>8585873.7929999996</v>
      </c>
      <c r="D28" s="547">
        <v>8217247.25</v>
      </c>
      <c r="E28" s="547">
        <v>368626.54300000001</v>
      </c>
      <c r="F28" s="547">
        <v>21525.300999999999</v>
      </c>
      <c r="G28" s="547">
        <v>0</v>
      </c>
      <c r="H28" s="547">
        <v>21525.300999999999</v>
      </c>
      <c r="I28" s="547">
        <v>24874.755000000001</v>
      </c>
      <c r="J28" s="547">
        <v>1606.8150000000001</v>
      </c>
      <c r="K28" s="547">
        <v>0</v>
      </c>
      <c r="L28" s="547">
        <v>5817.4219999999996</v>
      </c>
      <c r="M28" s="547">
        <v>0</v>
      </c>
      <c r="N28" s="547">
        <v>5817.4219999999996</v>
      </c>
      <c r="O28" s="547">
        <v>0</v>
      </c>
      <c r="P28" s="547">
        <v>1.33</v>
      </c>
      <c r="Q28" s="547">
        <v>0</v>
      </c>
    </row>
    <row r="29" spans="1:18" ht="24.5" thickBot="1" x14ac:dyDescent="0.35">
      <c r="A29" s="212" t="s">
        <v>524</v>
      </c>
      <c r="B29" s="213" t="s">
        <v>509</v>
      </c>
      <c r="C29" s="547">
        <v>4893166.7340000002</v>
      </c>
      <c r="D29" s="547">
        <v>4728293.483</v>
      </c>
      <c r="E29" s="547">
        <v>164873.25099999999</v>
      </c>
      <c r="F29" s="547">
        <v>8544.3950000000004</v>
      </c>
      <c r="G29" s="547">
        <v>0</v>
      </c>
      <c r="H29" s="547">
        <v>8544.3950000000004</v>
      </c>
      <c r="I29" s="547">
        <v>11988.785</v>
      </c>
      <c r="J29" s="547">
        <v>7871.6469999999999</v>
      </c>
      <c r="K29" s="547">
        <v>0</v>
      </c>
      <c r="L29" s="547">
        <v>3020.9259999999999</v>
      </c>
      <c r="M29" s="547">
        <v>0</v>
      </c>
      <c r="N29" s="547">
        <v>3020.9259999999999</v>
      </c>
      <c r="O29" s="547">
        <v>0</v>
      </c>
      <c r="P29" s="547">
        <v>0</v>
      </c>
      <c r="Q29" s="547">
        <v>0</v>
      </c>
      <c r="R29" s="217"/>
    </row>
    <row r="30" spans="1:18" ht="12.5" thickBot="1" x14ac:dyDescent="0.35">
      <c r="A30" s="218" t="s">
        <v>525</v>
      </c>
      <c r="B30" s="219" t="s">
        <v>38</v>
      </c>
      <c r="C30" s="548">
        <f>C9+C17+C23</f>
        <v>110716704.03399999</v>
      </c>
      <c r="D30" s="548">
        <f t="shared" ref="D30:Q30" si="0">D9+D17+D23</f>
        <v>104959682.25399999</v>
      </c>
      <c r="E30" s="548">
        <f t="shared" si="0"/>
        <v>4039054.0379999997</v>
      </c>
      <c r="F30" s="548">
        <f t="shared" si="0"/>
        <v>3648973.8050000002</v>
      </c>
      <c r="G30" s="548">
        <f t="shared" si="0"/>
        <v>0</v>
      </c>
      <c r="H30" s="548">
        <f t="shared" si="0"/>
        <v>3325697.94</v>
      </c>
      <c r="I30" s="548">
        <f t="shared" si="0"/>
        <v>-516148.74199999991</v>
      </c>
      <c r="J30" s="548">
        <f t="shared" si="0"/>
        <v>-243990.08799999999</v>
      </c>
      <c r="K30" s="548">
        <f t="shared" si="0"/>
        <v>67622.073999999993</v>
      </c>
      <c r="L30" s="548">
        <f t="shared" si="0"/>
        <v>-1771778.817</v>
      </c>
      <c r="M30" s="548">
        <f t="shared" si="0"/>
        <v>0</v>
      </c>
      <c r="N30" s="548">
        <f t="shared" si="0"/>
        <v>-1681253.415</v>
      </c>
      <c r="O30" s="548">
        <f t="shared" si="0"/>
        <v>0</v>
      </c>
      <c r="P30" s="548">
        <f t="shared" si="0"/>
        <v>2416645.1129999999</v>
      </c>
      <c r="Q30" s="548">
        <f t="shared" si="0"/>
        <v>50074090.910999998</v>
      </c>
    </row>
    <row r="31" spans="1:18" x14ac:dyDescent="0.3">
      <c r="A31" s="23" t="s">
        <v>39</v>
      </c>
    </row>
    <row r="33" spans="5:12" x14ac:dyDescent="0.3">
      <c r="E33" s="220"/>
      <c r="L33" s="220"/>
    </row>
    <row r="37" spans="5:12" x14ac:dyDescent="0.3">
      <c r="F37" s="220"/>
    </row>
  </sheetData>
  <sheetProtection algorithmName="SHA-512" hashValue="G3k84e1lFlWoyWDSh3GyeDKFeFAGMAbN8SDu4z7jNrtg2s8vLLpep+cEagNbHmWedGV3ZxMLmph2S4ySMjS9TQ==" saltValue="4B2fim8zf1qEfomJeLEM4w==" spinCount="100000" sheet="1" objects="1" scenarios="1"/>
  <mergeCells count="10">
    <mergeCell ref="C5:H5"/>
    <mergeCell ref="I5:N5"/>
    <mergeCell ref="O5:O6"/>
    <mergeCell ref="P5:Q5"/>
    <mergeCell ref="C6:E6"/>
    <mergeCell ref="F6:H6"/>
    <mergeCell ref="I6:K6"/>
    <mergeCell ref="L6:N6"/>
    <mergeCell ref="P6:P7"/>
    <mergeCell ref="Q6:Q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33A7-5F13-449C-B3CD-E121D6D292DA}">
  <dimension ref="B2:AM20"/>
  <sheetViews>
    <sheetView workbookViewId="0"/>
  </sheetViews>
  <sheetFormatPr defaultRowHeight="14.5" x14ac:dyDescent="0.35"/>
  <cols>
    <col min="1" max="1" width="7.8984375" style="9" customWidth="1"/>
    <col min="2" max="2" width="6.796875" style="9" customWidth="1"/>
    <col min="3" max="3" width="29.69921875" style="9" customWidth="1"/>
    <col min="4" max="4" width="20.3984375" style="9" bestFit="1" customWidth="1"/>
    <col min="5" max="5" width="15.5" style="9" customWidth="1"/>
    <col min="6" max="6" width="24" style="9" customWidth="1"/>
    <col min="7" max="7" width="14.5" style="9" customWidth="1"/>
    <col min="8" max="8" width="12.5" style="9" customWidth="1"/>
    <col min="9" max="9" width="15" style="9" customWidth="1"/>
    <col min="10" max="16384" width="8.796875" style="9"/>
  </cols>
  <sheetData>
    <row r="2" spans="2:39" ht="15.5" x14ac:dyDescent="0.35">
      <c r="B2" s="125" t="s">
        <v>526</v>
      </c>
      <c r="C2" s="221"/>
      <c r="D2" s="221"/>
      <c r="E2" s="221"/>
      <c r="H2" s="10"/>
      <c r="I2" s="3" t="s">
        <v>1</v>
      </c>
    </row>
    <row r="3" spans="2:39" x14ac:dyDescent="0.35">
      <c r="B3" s="222"/>
      <c r="H3" s="12"/>
      <c r="I3" s="3" t="s">
        <v>2</v>
      </c>
    </row>
    <row r="4" spans="2:39" x14ac:dyDescent="0.35">
      <c r="B4" s="223"/>
      <c r="C4" s="24"/>
      <c r="D4" s="224" t="s">
        <v>3</v>
      </c>
      <c r="E4" s="224" t="s">
        <v>4</v>
      </c>
      <c r="F4" s="224" t="s">
        <v>5</v>
      </c>
      <c r="G4" s="224" t="s">
        <v>6</v>
      </c>
      <c r="H4" s="224" t="s">
        <v>7</v>
      </c>
      <c r="I4" s="224" t="s">
        <v>8</v>
      </c>
      <c r="K4" s="225"/>
    </row>
    <row r="5" spans="2:39" x14ac:dyDescent="0.35">
      <c r="B5" s="24"/>
      <c r="C5" s="24"/>
      <c r="D5" s="448" t="s">
        <v>527</v>
      </c>
      <c r="E5" s="448"/>
      <c r="F5" s="448"/>
      <c r="G5" s="448"/>
      <c r="H5" s="448"/>
      <c r="I5" s="448"/>
    </row>
    <row r="6" spans="2:39" ht="52" x14ac:dyDescent="0.35">
      <c r="B6" s="24"/>
      <c r="C6" s="24"/>
      <c r="D6" s="29" t="s">
        <v>528</v>
      </c>
      <c r="E6" s="29" t="s">
        <v>529</v>
      </c>
      <c r="F6" s="29" t="s">
        <v>530</v>
      </c>
      <c r="G6" s="29" t="s">
        <v>531</v>
      </c>
      <c r="H6" s="29" t="s">
        <v>532</v>
      </c>
      <c r="I6" s="29" t="s">
        <v>38</v>
      </c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  <c r="AM6" s="449"/>
    </row>
    <row r="7" spans="2:39" x14ac:dyDescent="0.35">
      <c r="B7" s="226">
        <v>1</v>
      </c>
      <c r="C7" s="227" t="s">
        <v>496</v>
      </c>
      <c r="D7" s="50">
        <v>4001888.4649999999</v>
      </c>
      <c r="E7" s="50">
        <v>13234650.552999999</v>
      </c>
      <c r="F7" s="50">
        <v>25306291.954999998</v>
      </c>
      <c r="G7" s="50">
        <v>33488574.192000002</v>
      </c>
      <c r="H7" s="50"/>
      <c r="I7" s="50">
        <v>76031405.165000007</v>
      </c>
    </row>
    <row r="8" spans="2:39" x14ac:dyDescent="0.35">
      <c r="B8" s="226">
        <v>2</v>
      </c>
      <c r="C8" s="227" t="s">
        <v>511</v>
      </c>
      <c r="D8" s="50"/>
      <c r="E8" s="50">
        <v>3410575.7724000001</v>
      </c>
      <c r="F8" s="50">
        <v>17042391.892000001</v>
      </c>
      <c r="G8" s="50">
        <v>1722218.155</v>
      </c>
      <c r="H8" s="50"/>
      <c r="I8" s="50">
        <v>22175185.819400001</v>
      </c>
    </row>
    <row r="9" spans="2:39" x14ac:dyDescent="0.35">
      <c r="B9" s="228">
        <v>3</v>
      </c>
      <c r="C9" s="229" t="s">
        <v>38</v>
      </c>
      <c r="D9" s="50">
        <v>4001888.4649999999</v>
      </c>
      <c r="E9" s="50">
        <v>16645226.3254</v>
      </c>
      <c r="F9" s="50">
        <v>42348683.847000003</v>
      </c>
      <c r="G9" s="50">
        <v>35210792.347000003</v>
      </c>
      <c r="H9" s="50"/>
      <c r="I9" s="50">
        <v>98206590.984399989</v>
      </c>
    </row>
    <row r="10" spans="2:39" x14ac:dyDescent="0.35">
      <c r="B10" s="23" t="s">
        <v>39</v>
      </c>
    </row>
    <row r="13" spans="2:39" x14ac:dyDescent="0.35">
      <c r="B13" s="230"/>
    </row>
    <row r="14" spans="2:39" x14ac:dyDescent="0.35">
      <c r="B14" s="222"/>
    </row>
    <row r="15" spans="2:39" x14ac:dyDescent="0.35">
      <c r="B15" s="222"/>
      <c r="D15" s="225"/>
      <c r="E15" s="225"/>
      <c r="F15" s="225"/>
      <c r="G15" s="225"/>
      <c r="H15" s="225"/>
      <c r="I15" s="225"/>
    </row>
    <row r="16" spans="2:39" x14ac:dyDescent="0.35">
      <c r="D16" s="450"/>
      <c r="E16" s="450"/>
      <c r="F16" s="450"/>
      <c r="G16" s="450"/>
      <c r="H16" s="450"/>
      <c r="I16" s="450"/>
    </row>
    <row r="17" spans="2:9" x14ac:dyDescent="0.35">
      <c r="D17" s="231"/>
      <c r="E17" s="231"/>
      <c r="F17" s="231"/>
      <c r="G17" s="231"/>
      <c r="H17" s="231"/>
      <c r="I17" s="231"/>
    </row>
    <row r="18" spans="2:9" x14ac:dyDescent="0.35">
      <c r="B18" s="232"/>
      <c r="C18" s="233"/>
      <c r="D18" s="234"/>
      <c r="E18" s="234"/>
      <c r="F18" s="234"/>
      <c r="G18" s="234"/>
      <c r="H18" s="234"/>
      <c r="I18" s="234"/>
    </row>
    <row r="19" spans="2:9" x14ac:dyDescent="0.35">
      <c r="B19" s="232"/>
      <c r="C19" s="233"/>
      <c r="D19" s="234"/>
      <c r="E19" s="234"/>
      <c r="F19" s="234"/>
      <c r="G19" s="234"/>
      <c r="H19" s="234"/>
      <c r="I19" s="234"/>
    </row>
    <row r="20" spans="2:9" x14ac:dyDescent="0.35">
      <c r="B20" s="235"/>
      <c r="C20" s="236"/>
      <c r="D20" s="234"/>
      <c r="E20" s="234"/>
      <c r="F20" s="234"/>
      <c r="G20" s="234"/>
      <c r="H20" s="234"/>
      <c r="I20" s="234"/>
    </row>
  </sheetData>
  <sheetProtection algorithmName="SHA-512" hashValue="Mpn1EKdR478H48V3YfXH/nnySmW8kMlYenOJlJNElK6VA2yJvGfJ/Ik+TDaA4sNtUATIAUb9d+POMe4EZU4hqg==" saltValue="Hl4FFH3TEmxW49sAAtZlSg==" spinCount="100000" sheet="1" objects="1" scenarios="1"/>
  <mergeCells count="3">
    <mergeCell ref="D5:I5"/>
    <mergeCell ref="L6:AM6"/>
    <mergeCell ref="D16:I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9E29-3C6A-4085-AC4F-680ED9535CC7}">
  <sheetPr>
    <tabColor theme="4" tint="0.59999389629810485"/>
  </sheetPr>
  <dimension ref="B2:D4"/>
  <sheetViews>
    <sheetView workbookViewId="0">
      <selection activeCell="B2" sqref="B2"/>
    </sheetView>
  </sheetViews>
  <sheetFormatPr defaultRowHeight="16" x14ac:dyDescent="0.35"/>
  <cols>
    <col min="1" max="16384" width="8.796875" style="16"/>
  </cols>
  <sheetData>
    <row r="2" spans="2:4" x14ac:dyDescent="0.35">
      <c r="B2" s="18" t="s">
        <v>55</v>
      </c>
      <c r="C2" s="17" t="s">
        <v>58</v>
      </c>
      <c r="D2" s="16" t="s">
        <v>56</v>
      </c>
    </row>
    <row r="4" spans="2:4" x14ac:dyDescent="0.35">
      <c r="B4" s="18" t="s">
        <v>57</v>
      </c>
      <c r="C4" s="17" t="s">
        <v>58</v>
      </c>
      <c r="D4" s="16" t="s">
        <v>59</v>
      </c>
    </row>
  </sheetData>
  <sheetProtection algorithmName="SHA-512" hashValue="PhQx3dab3e9+4S4owkFRJxvjy4T+WL5qR6nJFheoZD4Dr35W/A6Ww4bdBlrQwpY9jXm6otSvGgKPLUynyUpvPA==" saltValue="m/DGMnlHCaJRNABEHKAf4g==" spinCount="100000" sheet="1" objects="1" scenarios="1"/>
  <hyperlinks>
    <hyperlink ref="B2" location="'KM1'!A1" display="EU KM1" xr:uid="{AEBE4BA6-6163-4E7E-A12F-7AA52006255B}"/>
    <hyperlink ref="B4" location="'OV1'!A1" display="EU OV1" xr:uid="{8B61BC1C-8FFB-4261-967B-184425FF9E4A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8EA1-0566-46A5-9B12-76B8B30393FC}">
  <dimension ref="A1:J19"/>
  <sheetViews>
    <sheetView workbookViewId="0">
      <selection activeCell="A2" sqref="A2"/>
    </sheetView>
  </sheetViews>
  <sheetFormatPr defaultRowHeight="13" x14ac:dyDescent="0.3"/>
  <cols>
    <col min="1" max="1" width="9" style="24" bestFit="1" customWidth="1"/>
    <col min="2" max="2" width="28.59765625" style="24" customWidth="1"/>
    <col min="3" max="5" width="12.3984375" style="24" bestFit="1" customWidth="1"/>
    <col min="6" max="6" width="12" style="24" customWidth="1"/>
    <col min="7" max="7" width="15.796875" style="24" customWidth="1"/>
    <col min="8" max="8" width="18.69921875" style="24" customWidth="1"/>
    <col min="9" max="9" width="19.59765625" style="24" customWidth="1"/>
    <col min="10" max="10" width="20.3984375" style="24" customWidth="1"/>
    <col min="11" max="16384" width="8.796875" style="24"/>
  </cols>
  <sheetData>
    <row r="1" spans="1:10" ht="15.5" x14ac:dyDescent="0.3">
      <c r="A1" s="125" t="s">
        <v>533</v>
      </c>
      <c r="B1" s="126"/>
      <c r="C1" s="126"/>
      <c r="D1" s="126"/>
      <c r="I1" s="201"/>
      <c r="J1" s="3" t="s">
        <v>1</v>
      </c>
    </row>
    <row r="2" spans="1:10" x14ac:dyDescent="0.3">
      <c r="A2" s="237"/>
      <c r="B2" s="238"/>
      <c r="C2" s="238"/>
      <c r="D2" s="238"/>
      <c r="I2" s="203"/>
      <c r="J2" s="3" t="s">
        <v>2</v>
      </c>
    </row>
    <row r="3" spans="1:10" ht="13.5" thickBot="1" x14ac:dyDescent="0.35">
      <c r="A3" s="138"/>
    </row>
    <row r="4" spans="1:10" ht="21.5" customHeight="1" thickBot="1" x14ac:dyDescent="0.35">
      <c r="A4" s="239"/>
      <c r="B4" s="239"/>
      <c r="C4" s="140" t="s">
        <v>3</v>
      </c>
      <c r="D4" s="141" t="s">
        <v>4</v>
      </c>
      <c r="E4" s="141" t="s">
        <v>5</v>
      </c>
      <c r="F4" s="141" t="s">
        <v>6</v>
      </c>
      <c r="G4" s="141" t="s">
        <v>7</v>
      </c>
      <c r="H4" s="141" t="s">
        <v>8</v>
      </c>
      <c r="I4" s="141" t="s">
        <v>9</v>
      </c>
      <c r="J4" s="141" t="s">
        <v>10</v>
      </c>
    </row>
    <row r="5" spans="1:10" ht="66.5" customHeight="1" thickBot="1" x14ac:dyDescent="0.35">
      <c r="A5" s="239"/>
      <c r="B5" s="239"/>
      <c r="C5" s="451" t="s">
        <v>534</v>
      </c>
      <c r="D5" s="452"/>
      <c r="E5" s="452"/>
      <c r="F5" s="453"/>
      <c r="G5" s="454" t="s">
        <v>482</v>
      </c>
      <c r="H5" s="455"/>
      <c r="I5" s="456" t="s">
        <v>535</v>
      </c>
      <c r="J5" s="457"/>
    </row>
    <row r="6" spans="1:10" ht="42" customHeight="1" thickBot="1" x14ac:dyDescent="0.35">
      <c r="A6" s="239"/>
      <c r="B6" s="239"/>
      <c r="C6" s="458" t="s">
        <v>536</v>
      </c>
      <c r="D6" s="460" t="s">
        <v>537</v>
      </c>
      <c r="E6" s="461"/>
      <c r="F6" s="462"/>
      <c r="G6" s="463" t="s">
        <v>489</v>
      </c>
      <c r="H6" s="463" t="s">
        <v>490</v>
      </c>
      <c r="I6" s="240"/>
      <c r="J6" s="463" t="s">
        <v>538</v>
      </c>
    </row>
    <row r="7" spans="1:10" ht="91.5" thickBot="1" x14ac:dyDescent="0.35">
      <c r="A7" s="239"/>
      <c r="B7" s="239"/>
      <c r="C7" s="459"/>
      <c r="D7" s="241"/>
      <c r="E7" s="242" t="s">
        <v>539</v>
      </c>
      <c r="F7" s="243" t="s">
        <v>540</v>
      </c>
      <c r="G7" s="464"/>
      <c r="H7" s="464"/>
      <c r="I7" s="244"/>
      <c r="J7" s="465"/>
    </row>
    <row r="8" spans="1:10" ht="39.5" thickBot="1" x14ac:dyDescent="0.35">
      <c r="A8" s="245" t="s">
        <v>494</v>
      </c>
      <c r="B8" s="246" t="s">
        <v>495</v>
      </c>
      <c r="C8" s="578">
        <v>0</v>
      </c>
      <c r="D8" s="578">
        <v>0</v>
      </c>
      <c r="E8" s="578">
        <v>0</v>
      </c>
      <c r="F8" s="578">
        <v>0</v>
      </c>
      <c r="G8" s="578">
        <v>0</v>
      </c>
      <c r="H8" s="578">
        <v>0</v>
      </c>
      <c r="I8" s="578">
        <v>0</v>
      </c>
      <c r="J8" s="578">
        <v>0</v>
      </c>
    </row>
    <row r="9" spans="1:10" ht="13.5" thickBot="1" x14ac:dyDescent="0.35">
      <c r="A9" s="245" t="s">
        <v>31</v>
      </c>
      <c r="B9" s="246" t="s">
        <v>496</v>
      </c>
      <c r="C9" s="578">
        <v>1126062.6299999999</v>
      </c>
      <c r="D9" s="578">
        <v>1126062.6299999999</v>
      </c>
      <c r="E9" s="578">
        <v>1125250.5390000001</v>
      </c>
      <c r="F9" s="578">
        <v>1126062.6299999999</v>
      </c>
      <c r="G9" s="578">
        <v>-9718.8979999999992</v>
      </c>
      <c r="H9" s="578">
        <v>-529062.52500000002</v>
      </c>
      <c r="I9" s="578">
        <v>8668.6919999999991</v>
      </c>
      <c r="J9" s="578">
        <v>319969.88</v>
      </c>
    </row>
    <row r="10" spans="1:10" ht="13.5" thickBot="1" x14ac:dyDescent="0.35">
      <c r="A10" s="247" t="s">
        <v>37</v>
      </c>
      <c r="B10" s="248" t="s">
        <v>497</v>
      </c>
      <c r="C10" s="578">
        <v>0</v>
      </c>
      <c r="D10" s="578">
        <v>0</v>
      </c>
      <c r="E10" s="578">
        <v>0</v>
      </c>
      <c r="F10" s="578">
        <v>0</v>
      </c>
      <c r="G10" s="578">
        <v>0</v>
      </c>
      <c r="H10" s="578">
        <v>0</v>
      </c>
      <c r="I10" s="578">
        <v>0</v>
      </c>
      <c r="J10" s="578">
        <v>0</v>
      </c>
    </row>
    <row r="11" spans="1:10" ht="26.5" thickBot="1" x14ac:dyDescent="0.35">
      <c r="A11" s="247" t="s">
        <v>498</v>
      </c>
      <c r="B11" s="248" t="s">
        <v>499</v>
      </c>
      <c r="C11" s="578">
        <v>0</v>
      </c>
      <c r="D11" s="578">
        <v>5197.9790000000003</v>
      </c>
      <c r="E11" s="578">
        <v>5197.9790000000003</v>
      </c>
      <c r="F11" s="578">
        <v>5197.9790000000003</v>
      </c>
      <c r="G11" s="578">
        <v>0</v>
      </c>
      <c r="H11" s="578">
        <v>0</v>
      </c>
      <c r="I11" s="578">
        <v>0</v>
      </c>
      <c r="J11" s="578">
        <v>5197.9790000000003</v>
      </c>
    </row>
    <row r="12" spans="1:10" ht="13.5" thickBot="1" x14ac:dyDescent="0.35">
      <c r="A12" s="247" t="s">
        <v>500</v>
      </c>
      <c r="B12" s="248" t="s">
        <v>501</v>
      </c>
      <c r="C12" s="578">
        <v>0</v>
      </c>
      <c r="D12" s="578">
        <v>0</v>
      </c>
      <c r="E12" s="578">
        <v>0</v>
      </c>
      <c r="F12" s="578">
        <v>0</v>
      </c>
      <c r="G12" s="578">
        <v>0</v>
      </c>
      <c r="H12" s="578">
        <v>0</v>
      </c>
      <c r="I12" s="578">
        <v>0</v>
      </c>
      <c r="J12" s="578">
        <v>0</v>
      </c>
    </row>
    <row r="13" spans="1:10" ht="13.5" thickBot="1" x14ac:dyDescent="0.35">
      <c r="A13" s="247" t="s">
        <v>502</v>
      </c>
      <c r="B13" s="248" t="s">
        <v>503</v>
      </c>
      <c r="C13" s="578">
        <v>0</v>
      </c>
      <c r="D13" s="578">
        <v>0</v>
      </c>
      <c r="E13" s="578">
        <v>0</v>
      </c>
      <c r="F13" s="578">
        <v>0</v>
      </c>
      <c r="G13" s="578">
        <v>0</v>
      </c>
      <c r="H13" s="578">
        <v>0</v>
      </c>
      <c r="I13" s="578">
        <v>0</v>
      </c>
      <c r="J13" s="578">
        <v>0</v>
      </c>
    </row>
    <row r="14" spans="1:10" ht="13.5" thickBot="1" x14ac:dyDescent="0.35">
      <c r="A14" s="247" t="s">
        <v>504</v>
      </c>
      <c r="B14" s="248" t="s">
        <v>505</v>
      </c>
      <c r="C14" s="578">
        <v>116732.645</v>
      </c>
      <c r="D14" s="578">
        <v>259811.45699999999</v>
      </c>
      <c r="E14" s="578">
        <v>259811.45699999999</v>
      </c>
      <c r="F14" s="578">
        <v>259811.45699999999</v>
      </c>
      <c r="G14" s="578">
        <v>-1911.74</v>
      </c>
      <c r="H14" s="578">
        <v>-112272.322</v>
      </c>
      <c r="I14" s="578">
        <v>235144.93599999999</v>
      </c>
      <c r="J14" s="578">
        <v>121244.264</v>
      </c>
    </row>
    <row r="15" spans="1:10" ht="13.5" thickBot="1" x14ac:dyDescent="0.35">
      <c r="A15" s="247" t="s">
        <v>506</v>
      </c>
      <c r="B15" s="248" t="s">
        <v>509</v>
      </c>
      <c r="C15" s="578">
        <v>65505.790999999997</v>
      </c>
      <c r="D15" s="578">
        <v>861053.19400000002</v>
      </c>
      <c r="E15" s="578">
        <v>860241.103</v>
      </c>
      <c r="F15" s="578">
        <v>861053.19400000002</v>
      </c>
      <c r="G15" s="578">
        <v>-7807.1580000000004</v>
      </c>
      <c r="H15" s="578">
        <v>-416790.20299999998</v>
      </c>
      <c r="I15" s="578">
        <v>222342.9</v>
      </c>
      <c r="J15" s="578">
        <v>193527.63699999999</v>
      </c>
    </row>
    <row r="16" spans="1:10" ht="13.5" thickBot="1" x14ac:dyDescent="0.35">
      <c r="A16" s="249" t="s">
        <v>508</v>
      </c>
      <c r="B16" s="250" t="s">
        <v>511</v>
      </c>
      <c r="C16" s="578">
        <v>0</v>
      </c>
      <c r="D16" s="578">
        <v>0</v>
      </c>
      <c r="E16" s="578">
        <v>0</v>
      </c>
      <c r="F16" s="578">
        <v>0</v>
      </c>
      <c r="G16" s="578">
        <v>0</v>
      </c>
      <c r="H16" s="578">
        <v>0</v>
      </c>
      <c r="I16" s="578">
        <v>0</v>
      </c>
      <c r="J16" s="578">
        <v>0</v>
      </c>
    </row>
    <row r="17" spans="1:10" ht="26.5" thickBot="1" x14ac:dyDescent="0.35">
      <c r="A17" s="249" t="s">
        <v>510</v>
      </c>
      <c r="B17" s="250" t="s">
        <v>541</v>
      </c>
      <c r="C17" s="578">
        <v>7230.0339999999997</v>
      </c>
      <c r="D17" s="578">
        <v>9242.4830000000002</v>
      </c>
      <c r="E17" s="578">
        <v>9242.4830000000002</v>
      </c>
      <c r="F17" s="578">
        <v>9242.4830000000002</v>
      </c>
      <c r="G17" s="578">
        <v>10.109</v>
      </c>
      <c r="H17" s="578">
        <v>2980.3380000000002</v>
      </c>
      <c r="I17" s="578">
        <v>0</v>
      </c>
      <c r="J17" s="578">
        <v>0</v>
      </c>
    </row>
    <row r="18" spans="1:10" ht="13.5" thickBot="1" x14ac:dyDescent="0.35">
      <c r="A18" s="251">
        <v>100</v>
      </c>
      <c r="B18" s="252" t="s">
        <v>38</v>
      </c>
      <c r="C18" s="579">
        <v>1133292.6639999999</v>
      </c>
      <c r="D18" s="579">
        <v>1135305.1129999999</v>
      </c>
      <c r="E18" s="579">
        <v>1134493.0220000001</v>
      </c>
      <c r="F18" s="579">
        <v>1135305.1129999999</v>
      </c>
      <c r="G18" s="579">
        <v>-9708.7889999999989</v>
      </c>
      <c r="H18" s="579">
        <v>-526082.18700000003</v>
      </c>
      <c r="I18" s="579">
        <v>8668.6919999999991</v>
      </c>
      <c r="J18" s="579">
        <v>319969.88</v>
      </c>
    </row>
    <row r="19" spans="1:10" x14ac:dyDescent="0.3">
      <c r="A19" s="23" t="s">
        <v>39</v>
      </c>
    </row>
  </sheetData>
  <sheetProtection algorithmName="SHA-512" hashValue="CJm6k4por3A5CR0INSMNZneG/+hcO1UF1I+7lcXEffD7167pDL4K0peDG0ef0yvEmqDMwPY4C1Mobv2kG9wUgQ==" saltValue="dTKYVdwR87SJnZaoz3VUwQ==" spinCount="100000" sheet="1" objects="1" scenarios="1"/>
  <mergeCells count="8">
    <mergeCell ref="C5:F5"/>
    <mergeCell ref="G5:H5"/>
    <mergeCell ref="I5:J5"/>
    <mergeCell ref="C6:C7"/>
    <mergeCell ref="D6:F6"/>
    <mergeCell ref="G6:G7"/>
    <mergeCell ref="H6:H7"/>
    <mergeCell ref="J6:J7"/>
  </mergeCells>
  <pageMargins left="0.7" right="0.7" top="0.75" bottom="0.75" header="0.3" footer="0.3"/>
  <pageSetup paperSize="9" orientation="portrait" r:id="rId1"/>
  <ignoredErrors>
    <ignoredError sqref="A8:A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3586-1C21-4F06-987E-23C580451EED}">
  <dimension ref="B1:K70"/>
  <sheetViews>
    <sheetView workbookViewId="0">
      <selection activeCell="A2" sqref="A2"/>
    </sheetView>
  </sheetViews>
  <sheetFormatPr defaultColWidth="14.09765625" defaultRowHeight="14.5" x14ac:dyDescent="0.35"/>
  <cols>
    <col min="1" max="1" width="6.5" style="9" customWidth="1"/>
    <col min="2" max="2" width="8" style="9" customWidth="1"/>
    <col min="3" max="3" width="19.796875" style="9" customWidth="1"/>
    <col min="4" max="7" width="14.09765625" style="9"/>
    <col min="8" max="8" width="15.59765625" style="9" customWidth="1"/>
    <col min="9" max="9" width="17.796875" style="9" customWidth="1"/>
    <col min="10" max="16384" width="14.09765625" style="9"/>
  </cols>
  <sheetData>
    <row r="1" spans="2:11" x14ac:dyDescent="0.35">
      <c r="I1" s="10"/>
      <c r="J1" s="3" t="s">
        <v>1</v>
      </c>
    </row>
    <row r="2" spans="2:11" ht="23.5" customHeight="1" x14ac:dyDescent="0.35">
      <c r="B2" s="549" t="s">
        <v>542</v>
      </c>
      <c r="C2" s="253"/>
      <c r="D2" s="253"/>
      <c r="E2" s="253"/>
      <c r="F2" s="253"/>
      <c r="G2" s="253"/>
      <c r="H2" s="253"/>
      <c r="I2" s="550"/>
      <c r="J2" s="3" t="s">
        <v>2</v>
      </c>
    </row>
    <row r="3" spans="2:11" ht="15" thickBot="1" x14ac:dyDescent="0.4">
      <c r="B3" s="254"/>
      <c r="E3" s="469"/>
      <c r="F3" s="469"/>
    </row>
    <row r="4" spans="2:11" ht="15" thickBot="1" x14ac:dyDescent="0.4">
      <c r="B4" s="239"/>
      <c r="C4" s="239"/>
      <c r="D4" s="140" t="s">
        <v>3</v>
      </c>
      <c r="E4" s="141" t="s">
        <v>4</v>
      </c>
      <c r="F4" s="141" t="s">
        <v>5</v>
      </c>
      <c r="G4" s="141" t="s">
        <v>6</v>
      </c>
      <c r="H4" s="141" t="s">
        <v>7</v>
      </c>
      <c r="I4" s="141" t="s">
        <v>8</v>
      </c>
    </row>
    <row r="5" spans="2:11" ht="15" thickBot="1" x14ac:dyDescent="0.4">
      <c r="B5" s="201"/>
      <c r="C5" s="255"/>
      <c r="D5" s="460" t="s">
        <v>543</v>
      </c>
      <c r="E5" s="461"/>
      <c r="F5" s="461"/>
      <c r="G5" s="457"/>
      <c r="H5" s="462" t="s">
        <v>544</v>
      </c>
      <c r="I5" s="463" t="s">
        <v>545</v>
      </c>
    </row>
    <row r="6" spans="2:11" ht="52.5" thickBot="1" x14ac:dyDescent="0.4">
      <c r="B6" s="203"/>
      <c r="C6" s="255"/>
      <c r="D6" s="256"/>
      <c r="E6" s="460" t="s">
        <v>546</v>
      </c>
      <c r="F6" s="462"/>
      <c r="G6" s="257" t="s">
        <v>547</v>
      </c>
      <c r="H6" s="470"/>
      <c r="I6" s="472"/>
    </row>
    <row r="7" spans="2:11" x14ac:dyDescent="0.35">
      <c r="B7" s="239"/>
      <c r="C7" s="239"/>
      <c r="D7" s="256"/>
      <c r="E7" s="473"/>
      <c r="F7" s="463" t="s">
        <v>539</v>
      </c>
      <c r="G7" s="473"/>
      <c r="H7" s="470"/>
      <c r="I7" s="472"/>
    </row>
    <row r="8" spans="2:11" ht="93.5" customHeight="1" thickBot="1" x14ac:dyDescent="0.4">
      <c r="B8" s="239"/>
      <c r="C8" s="239"/>
      <c r="D8" s="258"/>
      <c r="E8" s="474"/>
      <c r="F8" s="465"/>
      <c r="G8" s="475"/>
      <c r="H8" s="471"/>
      <c r="I8" s="464"/>
    </row>
    <row r="9" spans="2:11" ht="36" customHeight="1" thickBot="1" x14ac:dyDescent="0.4">
      <c r="B9" s="245" t="s">
        <v>31</v>
      </c>
      <c r="C9" s="246" t="s">
        <v>548</v>
      </c>
      <c r="D9" s="580">
        <v>109706.249</v>
      </c>
      <c r="E9" s="580">
        <v>9608.402</v>
      </c>
      <c r="F9" s="580">
        <v>9608.402</v>
      </c>
      <c r="G9" s="580">
        <v>109629.948</v>
      </c>
      <c r="H9" s="580">
        <v>-7152.8270000000002</v>
      </c>
      <c r="I9" s="581"/>
      <c r="K9" s="259"/>
    </row>
    <row r="10" spans="2:11" ht="34.5" customHeight="1" thickBot="1" x14ac:dyDescent="0.4">
      <c r="B10" s="249" t="s">
        <v>37</v>
      </c>
      <c r="C10" s="250" t="s">
        <v>549</v>
      </c>
      <c r="D10" s="580">
        <v>81001.524999999994</v>
      </c>
      <c r="E10" s="580">
        <v>1850.393</v>
      </c>
      <c r="F10" s="580">
        <v>1850.393</v>
      </c>
      <c r="G10" s="580">
        <v>81001.524999999994</v>
      </c>
      <c r="H10" s="580">
        <v>-1037.6289999999999</v>
      </c>
      <c r="I10" s="581"/>
      <c r="K10" s="259"/>
    </row>
    <row r="11" spans="2:11" ht="40" customHeight="1" thickBot="1" x14ac:dyDescent="0.4">
      <c r="B11" s="249" t="s">
        <v>498</v>
      </c>
      <c r="C11" s="250" t="s">
        <v>550</v>
      </c>
      <c r="D11" s="580">
        <v>4743709.6840000004</v>
      </c>
      <c r="E11" s="580">
        <v>306131.86200000002</v>
      </c>
      <c r="F11" s="580">
        <v>306131.86200000002</v>
      </c>
      <c r="G11" s="580">
        <v>4742272.4009999996</v>
      </c>
      <c r="H11" s="580">
        <v>-147970.959</v>
      </c>
      <c r="I11" s="581"/>
      <c r="K11" s="259"/>
    </row>
    <row r="12" spans="2:11" ht="106.5" customHeight="1" thickBot="1" x14ac:dyDescent="0.4">
      <c r="B12" s="249" t="s">
        <v>500</v>
      </c>
      <c r="C12" s="250" t="s">
        <v>551</v>
      </c>
      <c r="D12" s="580">
        <v>434522.995</v>
      </c>
      <c r="E12" s="580">
        <v>397.27</v>
      </c>
      <c r="F12" s="580">
        <v>397.27</v>
      </c>
      <c r="G12" s="580">
        <v>434519.44300000003</v>
      </c>
      <c r="H12" s="580">
        <v>-2608.067</v>
      </c>
      <c r="I12" s="581"/>
      <c r="K12" s="259"/>
    </row>
    <row r="13" spans="2:11" ht="15" thickBot="1" x14ac:dyDescent="0.4">
      <c r="B13" s="249" t="s">
        <v>502</v>
      </c>
      <c r="C13" s="250" t="s">
        <v>552</v>
      </c>
      <c r="D13" s="580">
        <v>165334.38800000001</v>
      </c>
      <c r="E13" s="580">
        <v>2092.7759999999998</v>
      </c>
      <c r="F13" s="580">
        <v>2092.7759999999998</v>
      </c>
      <c r="G13" s="580">
        <v>165315.277</v>
      </c>
      <c r="H13" s="580">
        <v>-2270.5140000000001</v>
      </c>
      <c r="I13" s="581"/>
      <c r="K13" s="259"/>
    </row>
    <row r="14" spans="2:11" ht="15" thickBot="1" x14ac:dyDescent="0.4">
      <c r="B14" s="249" t="s">
        <v>504</v>
      </c>
      <c r="C14" s="250" t="s">
        <v>553</v>
      </c>
      <c r="D14" s="580">
        <v>1077009.1100000001</v>
      </c>
      <c r="E14" s="580">
        <v>35165.548000000003</v>
      </c>
      <c r="F14" s="580">
        <v>35165.548000000003</v>
      </c>
      <c r="G14" s="580">
        <v>1076146.1000000001</v>
      </c>
      <c r="H14" s="580">
        <v>-33243.673000000003</v>
      </c>
      <c r="I14" s="581"/>
      <c r="K14" s="259"/>
    </row>
    <row r="15" spans="2:11" ht="26.5" thickBot="1" x14ac:dyDescent="0.4">
      <c r="B15" s="249" t="s">
        <v>506</v>
      </c>
      <c r="C15" s="250" t="s">
        <v>554</v>
      </c>
      <c r="D15" s="580">
        <v>5762828.3090000004</v>
      </c>
      <c r="E15" s="580">
        <v>139464.46599999999</v>
      </c>
      <c r="F15" s="580">
        <v>139464.46599999999</v>
      </c>
      <c r="G15" s="580">
        <v>5759002.5710000005</v>
      </c>
      <c r="H15" s="580">
        <v>-124529.713</v>
      </c>
      <c r="I15" s="581"/>
      <c r="K15" s="259"/>
    </row>
    <row r="16" spans="2:11" ht="26.5" thickBot="1" x14ac:dyDescent="0.4">
      <c r="B16" s="249" t="s">
        <v>508</v>
      </c>
      <c r="C16" s="250" t="s">
        <v>555</v>
      </c>
      <c r="D16" s="580">
        <v>2610568.3360000001</v>
      </c>
      <c r="E16" s="580">
        <v>85328.842000000004</v>
      </c>
      <c r="F16" s="580">
        <v>85328.842000000004</v>
      </c>
      <c r="G16" s="580">
        <v>2609171.9679999999</v>
      </c>
      <c r="H16" s="580">
        <v>-59251.673999999999</v>
      </c>
      <c r="I16" s="581"/>
      <c r="K16" s="259"/>
    </row>
    <row r="17" spans="2:11" ht="52.5" thickBot="1" x14ac:dyDescent="0.4">
      <c r="B17" s="249" t="s">
        <v>510</v>
      </c>
      <c r="C17" s="250" t="s">
        <v>556</v>
      </c>
      <c r="D17" s="580">
        <v>188211.541</v>
      </c>
      <c r="E17" s="580">
        <v>86955.960999999996</v>
      </c>
      <c r="F17" s="580">
        <v>86955.960999999996</v>
      </c>
      <c r="G17" s="580">
        <v>187863.196</v>
      </c>
      <c r="H17" s="580">
        <v>-41131.874000000003</v>
      </c>
      <c r="I17" s="581"/>
      <c r="K17" s="259"/>
    </row>
    <row r="18" spans="2:11" ht="26.5" thickBot="1" x14ac:dyDescent="0.4">
      <c r="B18" s="249" t="s">
        <v>512</v>
      </c>
      <c r="C18" s="250" t="s">
        <v>557</v>
      </c>
      <c r="D18" s="580">
        <v>1111961.6810000001</v>
      </c>
      <c r="E18" s="580">
        <v>6334.8530000000001</v>
      </c>
      <c r="F18" s="580">
        <v>6334.8530000000001</v>
      </c>
      <c r="G18" s="580">
        <v>1111408.888</v>
      </c>
      <c r="H18" s="580">
        <v>-19870.397000000001</v>
      </c>
      <c r="I18" s="581"/>
      <c r="K18" s="259"/>
    </row>
    <row r="19" spans="2:11" ht="26.5" thickBot="1" x14ac:dyDescent="0.4">
      <c r="B19" s="249" t="s">
        <v>513</v>
      </c>
      <c r="C19" s="250" t="s">
        <v>558</v>
      </c>
      <c r="D19" s="580">
        <v>1064633.5930000001</v>
      </c>
      <c r="E19" s="580">
        <v>14138.476000000001</v>
      </c>
      <c r="F19" s="582">
        <v>14138.476000000001</v>
      </c>
      <c r="G19" s="580">
        <v>1064505.473</v>
      </c>
      <c r="H19" s="580">
        <v>-11411.517</v>
      </c>
      <c r="I19" s="581"/>
      <c r="K19" s="259"/>
    </row>
    <row r="20" spans="2:11" ht="45" customHeight="1" thickBot="1" x14ac:dyDescent="0.4">
      <c r="B20" s="249" t="s">
        <v>514</v>
      </c>
      <c r="C20" s="250" t="s">
        <v>559</v>
      </c>
      <c r="D20" s="580">
        <v>96937.922999999995</v>
      </c>
      <c r="E20" s="580">
        <v>3778.0749999999998</v>
      </c>
      <c r="F20" s="580">
        <v>3778.0749999999998</v>
      </c>
      <c r="G20" s="580">
        <v>96764.77</v>
      </c>
      <c r="H20" s="580">
        <v>-3220.7820000000002</v>
      </c>
      <c r="I20" s="581"/>
      <c r="K20" s="259"/>
    </row>
    <row r="21" spans="2:11" ht="39.5" thickBot="1" x14ac:dyDescent="0.4">
      <c r="B21" s="249" t="s">
        <v>515</v>
      </c>
      <c r="C21" s="250" t="s">
        <v>560</v>
      </c>
      <c r="D21" s="580">
        <v>275894.62099999998</v>
      </c>
      <c r="E21" s="580">
        <v>39617.190999999999</v>
      </c>
      <c r="F21" s="580">
        <v>39617.190999999999</v>
      </c>
      <c r="G21" s="580">
        <v>274823.15600000002</v>
      </c>
      <c r="H21" s="580">
        <v>-34585.964</v>
      </c>
      <c r="I21" s="581"/>
      <c r="K21" s="259"/>
    </row>
    <row r="22" spans="2:11" ht="65.5" thickBot="1" x14ac:dyDescent="0.4">
      <c r="B22" s="249" t="s">
        <v>516</v>
      </c>
      <c r="C22" s="250" t="s">
        <v>561</v>
      </c>
      <c r="D22" s="580">
        <v>647156.95900000003</v>
      </c>
      <c r="E22" s="580">
        <v>80561.176999999996</v>
      </c>
      <c r="F22" s="580">
        <v>80561.176999999996</v>
      </c>
      <c r="G22" s="580">
        <v>646670.66500000004</v>
      </c>
      <c r="H22" s="580">
        <v>-22077.053</v>
      </c>
      <c r="I22" s="581"/>
      <c r="K22" s="259"/>
    </row>
    <row r="23" spans="2:11" ht="78.5" thickBot="1" x14ac:dyDescent="0.4">
      <c r="B23" s="249" t="s">
        <v>517</v>
      </c>
      <c r="C23" s="250" t="s">
        <v>562</v>
      </c>
      <c r="D23" s="580">
        <v>58.962000000000003</v>
      </c>
      <c r="E23" s="580">
        <v>0</v>
      </c>
      <c r="F23" s="580">
        <v>0</v>
      </c>
      <c r="G23" s="580">
        <v>58.962000000000003</v>
      </c>
      <c r="H23" s="580">
        <v>-8.3000000000000004E-2</v>
      </c>
      <c r="I23" s="581"/>
      <c r="K23" s="259"/>
    </row>
    <row r="24" spans="2:11" ht="15" thickBot="1" x14ac:dyDescent="0.4">
      <c r="B24" s="249" t="s">
        <v>519</v>
      </c>
      <c r="C24" s="250" t="s">
        <v>563</v>
      </c>
      <c r="D24" s="580">
        <v>36452.836000000003</v>
      </c>
      <c r="E24" s="580">
        <v>2115.723</v>
      </c>
      <c r="F24" s="580">
        <v>2115.723</v>
      </c>
      <c r="G24" s="580">
        <v>36238.529000000002</v>
      </c>
      <c r="H24" s="580">
        <v>-1867.7650000000001</v>
      </c>
      <c r="I24" s="581"/>
      <c r="K24" s="259"/>
    </row>
    <row r="25" spans="2:11" ht="26.5" thickBot="1" x14ac:dyDescent="0.4">
      <c r="B25" s="249" t="s">
        <v>520</v>
      </c>
      <c r="C25" s="250" t="s">
        <v>564</v>
      </c>
      <c r="D25" s="580">
        <v>129641.35799999999</v>
      </c>
      <c r="E25" s="580">
        <v>2162.2849999999999</v>
      </c>
      <c r="F25" s="580">
        <v>2162.2849999999999</v>
      </c>
      <c r="G25" s="580">
        <v>129519.834</v>
      </c>
      <c r="H25" s="580">
        <v>-2921.8519999999999</v>
      </c>
      <c r="I25" s="581"/>
      <c r="K25" s="259"/>
    </row>
    <row r="26" spans="2:11" ht="39.5" thickBot="1" x14ac:dyDescent="0.4">
      <c r="B26" s="249" t="s">
        <v>521</v>
      </c>
      <c r="C26" s="250" t="s">
        <v>565</v>
      </c>
      <c r="D26" s="580">
        <v>38243.148000000001</v>
      </c>
      <c r="E26" s="580">
        <v>2078.7049999999999</v>
      </c>
      <c r="F26" s="580">
        <v>2078.7049999999999</v>
      </c>
      <c r="G26" s="580">
        <v>38144.853000000003</v>
      </c>
      <c r="H26" s="580">
        <v>-2375.8989999999999</v>
      </c>
      <c r="I26" s="581"/>
      <c r="K26" s="259"/>
    </row>
    <row r="27" spans="2:11" ht="15" thickBot="1" x14ac:dyDescent="0.4">
      <c r="B27" s="249" t="s">
        <v>522</v>
      </c>
      <c r="C27" s="250" t="s">
        <v>566</v>
      </c>
      <c r="D27" s="580">
        <v>325631.07500000001</v>
      </c>
      <c r="E27" s="580">
        <v>27829.359</v>
      </c>
      <c r="F27" s="580">
        <v>27828.988000000001</v>
      </c>
      <c r="G27" s="580">
        <v>325463.06300000002</v>
      </c>
      <c r="H27" s="580">
        <v>-13769.766</v>
      </c>
      <c r="I27" s="581"/>
      <c r="K27" s="259"/>
    </row>
    <row r="28" spans="2:11" ht="15" thickBot="1" x14ac:dyDescent="0.4">
      <c r="B28" s="251" t="s">
        <v>523</v>
      </c>
      <c r="C28" s="252" t="s">
        <v>38</v>
      </c>
      <c r="D28" s="583">
        <v>18899504.292999994</v>
      </c>
      <c r="E28" s="583">
        <v>845611.36400000018</v>
      </c>
      <c r="F28" s="583">
        <v>845610.99300000013</v>
      </c>
      <c r="G28" s="583">
        <v>18888520.622000001</v>
      </c>
      <c r="H28" s="583">
        <v>-531298.00800000003</v>
      </c>
      <c r="I28" s="583"/>
      <c r="K28" s="259"/>
    </row>
    <row r="29" spans="2:11" x14ac:dyDescent="0.35">
      <c r="B29" s="23" t="s">
        <v>39</v>
      </c>
    </row>
    <row r="32" spans="2:11" x14ac:dyDescent="0.35">
      <c r="B32" s="230"/>
    </row>
    <row r="33" spans="2:9" x14ac:dyDescent="0.35">
      <c r="B33" s="254"/>
      <c r="E33" s="466"/>
      <c r="F33" s="466"/>
    </row>
    <row r="34" spans="2:9" x14ac:dyDescent="0.35">
      <c r="B34" s="260"/>
      <c r="C34" s="260"/>
      <c r="D34" s="231"/>
      <c r="E34" s="231"/>
      <c r="F34" s="231"/>
      <c r="G34" s="231"/>
      <c r="H34" s="231"/>
      <c r="I34" s="231"/>
    </row>
    <row r="35" spans="2:9" x14ac:dyDescent="0.35">
      <c r="B35" s="260"/>
      <c r="C35" s="260"/>
      <c r="D35" s="467"/>
      <c r="E35" s="467"/>
      <c r="F35" s="467"/>
      <c r="G35" s="467"/>
      <c r="H35" s="467"/>
      <c r="I35" s="467"/>
    </row>
    <row r="36" spans="2:9" x14ac:dyDescent="0.35">
      <c r="B36" s="260"/>
      <c r="C36" s="260"/>
      <c r="D36" s="231"/>
      <c r="E36" s="467"/>
      <c r="F36" s="467"/>
      <c r="G36" s="231"/>
      <c r="H36" s="467"/>
      <c r="I36" s="467"/>
    </row>
    <row r="37" spans="2:9" x14ac:dyDescent="0.35">
      <c r="B37" s="260"/>
      <c r="C37" s="260"/>
      <c r="D37" s="231"/>
      <c r="E37" s="468"/>
      <c r="F37" s="467"/>
      <c r="G37" s="468"/>
      <c r="H37" s="467"/>
      <c r="I37" s="467"/>
    </row>
    <row r="38" spans="2:9" ht="24" customHeight="1" x14ac:dyDescent="0.35">
      <c r="B38" s="260"/>
      <c r="C38" s="260"/>
      <c r="D38" s="231"/>
      <c r="E38" s="468"/>
      <c r="F38" s="467"/>
      <c r="G38" s="468"/>
      <c r="H38" s="467"/>
      <c r="I38" s="467"/>
    </row>
    <row r="39" spans="2:9" x14ac:dyDescent="0.35">
      <c r="B39" s="261"/>
      <c r="C39" s="260"/>
      <c r="D39" s="262"/>
      <c r="E39" s="262"/>
      <c r="F39" s="262"/>
      <c r="G39" s="262"/>
      <c r="H39" s="262"/>
      <c r="I39" s="260"/>
    </row>
    <row r="40" spans="2:9" x14ac:dyDescent="0.35">
      <c r="B40" s="261"/>
      <c r="C40" s="260"/>
      <c r="D40" s="262"/>
      <c r="E40" s="262"/>
      <c r="F40" s="262"/>
      <c r="G40" s="262"/>
      <c r="H40" s="262"/>
      <c r="I40" s="260"/>
    </row>
    <row r="41" spans="2:9" x14ac:dyDescent="0.35">
      <c r="B41" s="261"/>
      <c r="C41" s="260"/>
      <c r="D41" s="262"/>
      <c r="E41" s="262"/>
      <c r="F41" s="262"/>
      <c r="G41" s="262"/>
      <c r="H41" s="262"/>
      <c r="I41" s="260"/>
    </row>
    <row r="42" spans="2:9" x14ac:dyDescent="0.35">
      <c r="B42" s="261"/>
      <c r="C42" s="260"/>
      <c r="D42" s="262"/>
      <c r="E42" s="262"/>
      <c r="F42" s="262"/>
      <c r="G42" s="262"/>
      <c r="H42" s="262"/>
      <c r="I42" s="260"/>
    </row>
    <row r="43" spans="2:9" x14ac:dyDescent="0.35">
      <c r="B43" s="261"/>
      <c r="C43" s="260"/>
      <c r="D43" s="262"/>
      <c r="E43" s="262"/>
      <c r="F43" s="262"/>
      <c r="G43" s="262"/>
      <c r="H43" s="262"/>
      <c r="I43" s="260"/>
    </row>
    <row r="44" spans="2:9" x14ac:dyDescent="0.35">
      <c r="B44" s="261"/>
      <c r="C44" s="260"/>
      <c r="D44" s="262"/>
      <c r="E44" s="262"/>
      <c r="F44" s="262"/>
      <c r="G44" s="262"/>
      <c r="H44" s="262"/>
      <c r="I44" s="260"/>
    </row>
    <row r="45" spans="2:9" x14ac:dyDescent="0.35">
      <c r="B45" s="261"/>
      <c r="C45" s="260"/>
      <c r="D45" s="262"/>
      <c r="E45" s="262"/>
      <c r="F45" s="262"/>
      <c r="G45" s="262"/>
      <c r="H45" s="262"/>
      <c r="I45" s="260"/>
    </row>
    <row r="46" spans="2:9" x14ac:dyDescent="0.35">
      <c r="B46" s="261"/>
      <c r="C46" s="260"/>
      <c r="D46" s="262"/>
      <c r="E46" s="262"/>
      <c r="F46" s="262"/>
      <c r="G46" s="262"/>
      <c r="H46" s="262"/>
      <c r="I46" s="260"/>
    </row>
    <row r="47" spans="2:9" x14ac:dyDescent="0.35">
      <c r="B47" s="261"/>
      <c r="C47" s="260"/>
      <c r="D47" s="262"/>
      <c r="E47" s="262"/>
      <c r="F47" s="262"/>
      <c r="G47" s="262"/>
      <c r="H47" s="262"/>
      <c r="I47" s="260"/>
    </row>
    <row r="48" spans="2:9" x14ac:dyDescent="0.35">
      <c r="B48" s="261"/>
      <c r="C48" s="260"/>
      <c r="D48" s="262"/>
      <c r="E48" s="262"/>
      <c r="F48" s="262"/>
      <c r="G48" s="262"/>
      <c r="H48" s="262"/>
      <c r="I48" s="260"/>
    </row>
    <row r="49" spans="2:9" x14ac:dyDescent="0.35">
      <c r="B49" s="261"/>
      <c r="C49" s="260"/>
      <c r="D49" s="262"/>
      <c r="E49" s="262"/>
      <c r="F49" s="262"/>
      <c r="G49" s="262"/>
      <c r="H49" s="262"/>
      <c r="I49" s="260"/>
    </row>
    <row r="50" spans="2:9" x14ac:dyDescent="0.35">
      <c r="B50" s="261"/>
      <c r="C50" s="260"/>
      <c r="D50" s="262"/>
      <c r="E50" s="262"/>
      <c r="F50" s="262"/>
      <c r="G50" s="262"/>
      <c r="H50" s="262"/>
      <c r="I50" s="260"/>
    </row>
    <row r="51" spans="2:9" x14ac:dyDescent="0.35">
      <c r="B51" s="261"/>
      <c r="C51" s="260"/>
      <c r="D51" s="262"/>
      <c r="E51" s="262"/>
      <c r="F51" s="262"/>
      <c r="G51" s="262"/>
      <c r="H51" s="262"/>
      <c r="I51" s="260"/>
    </row>
    <row r="52" spans="2:9" x14ac:dyDescent="0.35">
      <c r="B52" s="261"/>
      <c r="C52" s="260"/>
      <c r="D52" s="262"/>
      <c r="E52" s="262"/>
      <c r="F52" s="262"/>
      <c r="G52" s="262"/>
      <c r="H52" s="262"/>
      <c r="I52" s="260"/>
    </row>
    <row r="53" spans="2:9" x14ac:dyDescent="0.35">
      <c r="B53" s="261"/>
      <c r="C53" s="260"/>
      <c r="D53" s="262"/>
      <c r="E53" s="262"/>
      <c r="F53" s="262"/>
      <c r="G53" s="262"/>
      <c r="H53" s="262"/>
      <c r="I53" s="260"/>
    </row>
    <row r="54" spans="2:9" x14ac:dyDescent="0.35">
      <c r="B54" s="261"/>
      <c r="C54" s="260"/>
      <c r="D54" s="262"/>
      <c r="E54" s="262"/>
      <c r="F54" s="262"/>
      <c r="G54" s="262"/>
      <c r="H54" s="262"/>
      <c r="I54" s="260"/>
    </row>
    <row r="55" spans="2:9" x14ac:dyDescent="0.35">
      <c r="B55" s="261"/>
      <c r="C55" s="260"/>
      <c r="D55" s="262"/>
      <c r="E55" s="262"/>
      <c r="F55" s="262"/>
      <c r="G55" s="262"/>
      <c r="H55" s="262"/>
      <c r="I55" s="260"/>
    </row>
    <row r="56" spans="2:9" x14ac:dyDescent="0.35">
      <c r="B56" s="261"/>
      <c r="C56" s="260"/>
      <c r="D56" s="262"/>
      <c r="E56" s="262"/>
      <c r="F56" s="262"/>
      <c r="G56" s="262"/>
      <c r="H56" s="262"/>
      <c r="I56" s="260"/>
    </row>
    <row r="57" spans="2:9" x14ac:dyDescent="0.35">
      <c r="B57" s="261"/>
      <c r="C57" s="260"/>
      <c r="D57" s="262"/>
      <c r="E57" s="262"/>
      <c r="F57" s="262"/>
      <c r="G57" s="262"/>
      <c r="H57" s="262"/>
      <c r="I57" s="260"/>
    </row>
    <row r="58" spans="2:9" x14ac:dyDescent="0.35">
      <c r="B58" s="263"/>
      <c r="C58" s="264"/>
      <c r="D58" s="265"/>
      <c r="E58" s="265"/>
      <c r="F58" s="265"/>
      <c r="G58" s="265"/>
      <c r="H58" s="265"/>
      <c r="I58" s="264"/>
    </row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</sheetData>
  <sheetProtection algorithmName="SHA-512" hashValue="VxHAJxRR7M1XeE6BEMXaHJrCKePANhyYLvNkQboTJTJE/pXc15iGRf0C2DXDoEkBGTY+o/Qjj7w8gfZL7HqF7g==" saltValue="PaCVVKlUWHDmKuSSdUQTBA==" spinCount="100000" sheet="1" objects="1" scenarios="1"/>
  <mergeCells count="16">
    <mergeCell ref="E3:F3"/>
    <mergeCell ref="D5:G5"/>
    <mergeCell ref="H5:H8"/>
    <mergeCell ref="I5:I8"/>
    <mergeCell ref="E6:F6"/>
    <mergeCell ref="E7:E8"/>
    <mergeCell ref="F7:F8"/>
    <mergeCell ref="G7:G8"/>
    <mergeCell ref="E33:F33"/>
    <mergeCell ref="D35:G35"/>
    <mergeCell ref="H35:H38"/>
    <mergeCell ref="I35:I38"/>
    <mergeCell ref="E36:F36"/>
    <mergeCell ref="E37:E38"/>
    <mergeCell ref="F37:F38"/>
    <mergeCell ref="G37:G38"/>
  </mergeCells>
  <pageMargins left="0.7" right="0.7" top="0.75" bottom="0.75" header="0.3" footer="0.3"/>
  <pageSetup paperSize="9" orientation="portrait" r:id="rId1"/>
  <ignoredErrors>
    <ignoredError sqref="B9:B28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7CBE-D744-495C-AF02-4FC29B6FEE48}">
  <dimension ref="B2:F17"/>
  <sheetViews>
    <sheetView workbookViewId="0"/>
  </sheetViews>
  <sheetFormatPr defaultRowHeight="13.5" x14ac:dyDescent="0.35"/>
  <cols>
    <col min="1" max="2" width="8.796875" style="1"/>
    <col min="3" max="3" width="37.8984375" style="1" customWidth="1"/>
    <col min="4" max="4" width="35.19921875" style="1" customWidth="1"/>
    <col min="5" max="5" width="16.69921875" style="1" customWidth="1"/>
    <col min="6" max="6" width="16.59765625" style="1" customWidth="1"/>
    <col min="7" max="16384" width="8.796875" style="1"/>
  </cols>
  <sheetData>
    <row r="2" spans="2:6" ht="15.5" x14ac:dyDescent="0.35">
      <c r="B2" s="15" t="s">
        <v>567</v>
      </c>
      <c r="C2" s="5"/>
      <c r="D2" s="5"/>
    </row>
    <row r="3" spans="2:6" ht="14.5" x14ac:dyDescent="0.35">
      <c r="B3" s="9"/>
      <c r="E3" s="10"/>
      <c r="F3" s="3" t="s">
        <v>1</v>
      </c>
    </row>
    <row r="4" spans="2:6" ht="14.5" x14ac:dyDescent="0.35">
      <c r="B4" s="9"/>
      <c r="C4" s="12"/>
      <c r="D4" s="11"/>
    </row>
    <row r="5" spans="2:6" x14ac:dyDescent="0.35">
      <c r="B5" s="551"/>
      <c r="C5" s="551"/>
      <c r="D5" s="24"/>
      <c r="E5" s="370" t="s">
        <v>3</v>
      </c>
      <c r="F5" s="370" t="s">
        <v>4</v>
      </c>
    </row>
    <row r="6" spans="2:6" x14ac:dyDescent="0.35">
      <c r="B6" s="551"/>
      <c r="C6" s="551"/>
      <c r="D6" s="24"/>
      <c r="E6" s="476" t="s">
        <v>568</v>
      </c>
      <c r="F6" s="476"/>
    </row>
    <row r="7" spans="2:6" x14ac:dyDescent="0.35">
      <c r="B7" s="551"/>
      <c r="C7" s="551"/>
      <c r="D7" s="239"/>
      <c r="E7" s="476"/>
      <c r="F7" s="476"/>
    </row>
    <row r="8" spans="2:6" ht="52" x14ac:dyDescent="0.35">
      <c r="B8" s="551"/>
      <c r="C8" s="551"/>
      <c r="D8" s="239"/>
      <c r="E8" s="369" t="s">
        <v>569</v>
      </c>
      <c r="F8" s="369" t="s">
        <v>570</v>
      </c>
    </row>
    <row r="9" spans="2:6" x14ac:dyDescent="0.35">
      <c r="B9" s="552" t="s">
        <v>31</v>
      </c>
      <c r="C9" s="402" t="s">
        <v>296</v>
      </c>
      <c r="D9" s="402"/>
      <c r="E9" s="543"/>
      <c r="F9" s="543"/>
    </row>
    <row r="10" spans="2:6" x14ac:dyDescent="0.35">
      <c r="B10" s="552" t="s">
        <v>37</v>
      </c>
      <c r="C10" s="402" t="s">
        <v>571</v>
      </c>
      <c r="D10" s="402"/>
      <c r="E10" s="543">
        <v>17908.543000000001</v>
      </c>
      <c r="F10" s="543">
        <v>-137</v>
      </c>
    </row>
    <row r="11" spans="2:6" x14ac:dyDescent="0.35">
      <c r="B11" s="553" t="s">
        <v>498</v>
      </c>
      <c r="C11" s="554" t="s">
        <v>572</v>
      </c>
      <c r="D11" s="554"/>
      <c r="E11" s="543">
        <v>76.7</v>
      </c>
      <c r="F11" s="543">
        <v>-44</v>
      </c>
    </row>
    <row r="12" spans="2:6" x14ac:dyDescent="0.35">
      <c r="B12" s="553" t="s">
        <v>500</v>
      </c>
      <c r="C12" s="554" t="s">
        <v>573</v>
      </c>
      <c r="D12" s="554"/>
      <c r="E12" s="543"/>
      <c r="F12" s="543"/>
    </row>
    <row r="13" spans="2:6" x14ac:dyDescent="0.35">
      <c r="B13" s="553" t="s">
        <v>502</v>
      </c>
      <c r="C13" s="554" t="s">
        <v>574</v>
      </c>
      <c r="D13" s="554"/>
      <c r="E13" s="543">
        <v>17831.843000000001</v>
      </c>
      <c r="F13" s="543">
        <v>-93</v>
      </c>
    </row>
    <row r="14" spans="2:6" x14ac:dyDescent="0.35">
      <c r="B14" s="553" t="s">
        <v>504</v>
      </c>
      <c r="C14" s="554" t="s">
        <v>575</v>
      </c>
      <c r="D14" s="554"/>
      <c r="E14" s="543"/>
      <c r="F14" s="543"/>
    </row>
    <row r="15" spans="2:6" x14ac:dyDescent="0.35">
      <c r="B15" s="553" t="s">
        <v>506</v>
      </c>
      <c r="C15" s="554" t="s">
        <v>576</v>
      </c>
      <c r="D15" s="554"/>
      <c r="E15" s="543"/>
      <c r="F15" s="543"/>
    </row>
    <row r="16" spans="2:6" x14ac:dyDescent="0.35">
      <c r="B16" s="555" t="s">
        <v>508</v>
      </c>
      <c r="C16" s="556" t="s">
        <v>38</v>
      </c>
      <c r="D16" s="556"/>
      <c r="E16" s="562">
        <v>17908.543000000001</v>
      </c>
      <c r="F16" s="562">
        <v>-137</v>
      </c>
    </row>
    <row r="17" spans="2:2" x14ac:dyDescent="0.35">
      <c r="B17" s="23" t="s">
        <v>39</v>
      </c>
    </row>
  </sheetData>
  <sheetProtection algorithmName="SHA-512" hashValue="NSvdhhUWkvjzgcm4asGUf6sbTaYpfBkAWp/S2OdUVG56KFDihdPuM1nIdExk+IZMZLL8NdJlSu8di55CJwF0ug==" saltValue="kRBN4UL0RCSrlilMosduJQ==" spinCount="100000" sheet="1" objects="1" scenarios="1"/>
  <mergeCells count="13">
    <mergeCell ref="C9:D9"/>
    <mergeCell ref="B5:C5"/>
    <mergeCell ref="B6:C6"/>
    <mergeCell ref="E6:F7"/>
    <mergeCell ref="B7:C7"/>
    <mergeCell ref="B8:C8"/>
    <mergeCell ref="C16:D16"/>
    <mergeCell ref="C10:D10"/>
    <mergeCell ref="C11:D11"/>
    <mergeCell ref="C12:D12"/>
    <mergeCell ref="C13:D13"/>
    <mergeCell ref="C14:D14"/>
    <mergeCell ref="C15:D15"/>
  </mergeCells>
  <conditionalFormatting sqref="D6:D8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B9:B16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9759-B914-42AC-A7C5-75033D95699C}">
  <dimension ref="A2:J16"/>
  <sheetViews>
    <sheetView workbookViewId="0"/>
  </sheetViews>
  <sheetFormatPr defaultColWidth="10.09765625" defaultRowHeight="13" x14ac:dyDescent="0.3"/>
  <cols>
    <col min="1" max="1" width="10.09765625" style="24"/>
    <col min="2" max="2" width="6.8984375" style="24" customWidth="1"/>
    <col min="3" max="3" width="60.5" style="24" customWidth="1"/>
    <col min="4" max="4" width="21.19921875" style="24" customWidth="1"/>
    <col min="5" max="5" width="29.69921875" style="24" customWidth="1"/>
    <col min="6" max="6" width="26.09765625" style="24" customWidth="1"/>
    <col min="7" max="7" width="23.296875" style="24" customWidth="1"/>
    <col min="8" max="8" width="31.09765625" style="24" customWidth="1"/>
    <col min="9" max="16384" width="10.09765625" style="24"/>
  </cols>
  <sheetData>
    <row r="2" spans="1:10" ht="14.5" x14ac:dyDescent="0.3">
      <c r="C2" s="272"/>
      <c r="D2" s="272"/>
      <c r="E2" s="272"/>
      <c r="F2" s="272"/>
      <c r="G2" s="272"/>
      <c r="H2" s="272"/>
      <c r="I2" s="272"/>
      <c r="J2" s="239"/>
    </row>
    <row r="3" spans="1:10" ht="21" x14ac:dyDescent="0.5">
      <c r="A3" s="273"/>
      <c r="C3" s="274" t="s">
        <v>579</v>
      </c>
      <c r="D3" s="275"/>
      <c r="E3" s="275"/>
      <c r="F3" s="275"/>
      <c r="G3" s="292"/>
      <c r="H3" s="3" t="s">
        <v>1</v>
      </c>
      <c r="J3" s="239"/>
    </row>
    <row r="4" spans="1:10" x14ac:dyDescent="0.3">
      <c r="G4" s="203"/>
      <c r="H4" s="3" t="s">
        <v>2</v>
      </c>
    </row>
    <row r="7" spans="1:10" ht="26" x14ac:dyDescent="0.3">
      <c r="C7" s="127"/>
      <c r="D7" s="276" t="s">
        <v>580</v>
      </c>
      <c r="E7" s="277" t="s">
        <v>581</v>
      </c>
      <c r="F7" s="278"/>
      <c r="G7" s="278"/>
      <c r="H7" s="279"/>
      <c r="I7" s="239"/>
      <c r="J7" s="239"/>
    </row>
    <row r="8" spans="1:10" ht="26" x14ac:dyDescent="0.3">
      <c r="C8" s="127"/>
      <c r="D8" s="280"/>
      <c r="E8" s="281"/>
      <c r="F8" s="276" t="s">
        <v>582</v>
      </c>
      <c r="G8" s="277" t="s">
        <v>583</v>
      </c>
      <c r="H8" s="282"/>
      <c r="I8" s="239"/>
      <c r="J8" s="239"/>
    </row>
    <row r="9" spans="1:10" ht="26" x14ac:dyDescent="0.3">
      <c r="C9" s="127"/>
      <c r="D9" s="283"/>
      <c r="E9" s="284"/>
      <c r="F9" s="283"/>
      <c r="G9" s="284"/>
      <c r="H9" s="276" t="s">
        <v>584</v>
      </c>
      <c r="I9" s="239"/>
      <c r="J9" s="239"/>
    </row>
    <row r="10" spans="1:10" x14ac:dyDescent="0.3">
      <c r="C10" s="127"/>
      <c r="D10" s="130" t="s">
        <v>3</v>
      </c>
      <c r="E10" s="131" t="s">
        <v>4</v>
      </c>
      <c r="F10" s="130" t="s">
        <v>5</v>
      </c>
      <c r="G10" s="131" t="s">
        <v>6</v>
      </c>
      <c r="H10" s="130" t="s">
        <v>7</v>
      </c>
      <c r="I10" s="239"/>
      <c r="J10" s="239"/>
    </row>
    <row r="11" spans="1:10" x14ac:dyDescent="0.3">
      <c r="B11" s="130">
        <v>1</v>
      </c>
      <c r="C11" s="134" t="s">
        <v>496</v>
      </c>
      <c r="D11" s="285">
        <v>28160984690</v>
      </c>
      <c r="E11" s="285">
        <v>52490736693</v>
      </c>
      <c r="F11" s="285">
        <v>50870912361</v>
      </c>
      <c r="G11" s="285">
        <v>1619824332</v>
      </c>
      <c r="H11" s="286">
        <v>0</v>
      </c>
      <c r="I11" s="239"/>
      <c r="J11" s="239"/>
    </row>
    <row r="12" spans="1:10" x14ac:dyDescent="0.3">
      <c r="B12" s="130">
        <v>2</v>
      </c>
      <c r="C12" s="134" t="s">
        <v>585</v>
      </c>
      <c r="D12" s="285">
        <v>22078884711</v>
      </c>
      <c r="E12" s="285">
        <v>0</v>
      </c>
      <c r="F12" s="285">
        <v>0</v>
      </c>
      <c r="G12" s="285">
        <v>0</v>
      </c>
      <c r="H12" s="285"/>
      <c r="I12" s="239"/>
      <c r="J12" s="239"/>
    </row>
    <row r="13" spans="1:10" x14ac:dyDescent="0.3">
      <c r="B13" s="130">
        <v>3</v>
      </c>
      <c r="C13" s="134" t="s">
        <v>38</v>
      </c>
      <c r="D13" s="285">
        <v>50239869401</v>
      </c>
      <c r="E13" s="285">
        <v>52490736693</v>
      </c>
      <c r="F13" s="285">
        <v>50870912361</v>
      </c>
      <c r="G13" s="287">
        <v>1619824332</v>
      </c>
      <c r="H13" s="286">
        <v>0</v>
      </c>
      <c r="I13" s="239"/>
      <c r="J13" s="239"/>
    </row>
    <row r="14" spans="1:10" x14ac:dyDescent="0.3">
      <c r="B14" s="130">
        <v>4</v>
      </c>
      <c r="C14" s="288" t="s">
        <v>586</v>
      </c>
      <c r="D14" s="289">
        <v>-46455186802</v>
      </c>
      <c r="E14" s="285">
        <v>50074090911</v>
      </c>
      <c r="F14" s="285">
        <v>50058990944</v>
      </c>
      <c r="G14" s="290">
        <v>15099967</v>
      </c>
      <c r="H14" s="286">
        <v>0</v>
      </c>
      <c r="I14" s="239"/>
      <c r="J14" s="239"/>
    </row>
    <row r="15" spans="1:10" x14ac:dyDescent="0.3">
      <c r="B15" s="48" t="s">
        <v>363</v>
      </c>
      <c r="C15" s="288" t="s">
        <v>587</v>
      </c>
      <c r="D15" s="557"/>
      <c r="E15" s="35"/>
      <c r="F15" s="35"/>
      <c r="G15" s="35"/>
      <c r="H15" s="35"/>
      <c r="I15" s="239"/>
      <c r="J15" s="239"/>
    </row>
    <row r="16" spans="1:10" x14ac:dyDescent="0.3">
      <c r="B16" s="23" t="s">
        <v>39</v>
      </c>
      <c r="C16" s="291"/>
    </row>
  </sheetData>
  <sheetProtection algorithmName="SHA-512" hashValue="KfmjdzPsoIi+Dfnup4UAzbf//MmOyLPyBcJyb7jw8G1OsguKgHxJCYwRfXUuZ5wbixSxRZAxx9X91UcILcgnwQ==" saltValue="jqhCnH+fnndLMxpgTJXHQg==" spinCount="100000" sheet="1" objects="1" scenarios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6397-B7D2-4F10-B5E4-3C9981830BA0}">
  <sheetPr>
    <tabColor theme="4" tint="0.59999389629810485"/>
  </sheetPr>
  <dimension ref="B2:D12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589</v>
      </c>
      <c r="C2" s="17" t="s">
        <v>58</v>
      </c>
      <c r="D2" s="16" t="s">
        <v>588</v>
      </c>
    </row>
    <row r="4" spans="2:4" x14ac:dyDescent="0.35">
      <c r="B4" s="18" t="s">
        <v>591</v>
      </c>
      <c r="C4" s="17" t="s">
        <v>58</v>
      </c>
      <c r="D4" s="16" t="s">
        <v>590</v>
      </c>
    </row>
    <row r="6" spans="2:4" x14ac:dyDescent="0.35">
      <c r="B6" s="293"/>
      <c r="C6" s="17"/>
    </row>
    <row r="8" spans="2:4" x14ac:dyDescent="0.35">
      <c r="B8" s="293"/>
      <c r="C8" s="17"/>
    </row>
    <row r="10" spans="2:4" x14ac:dyDescent="0.35">
      <c r="B10" s="293"/>
      <c r="C10" s="17"/>
    </row>
    <row r="12" spans="2:4" x14ac:dyDescent="0.35">
      <c r="B12" s="293"/>
      <c r="C12" s="17"/>
    </row>
  </sheetData>
  <sheetProtection algorithmName="SHA-512" hashValue="HPL9s1Ue+XGWEE+joGxlyypyLqSAlSZgttdxhvqqOsoDOiy+NIzgDmMITzqrRXdbzpnbwA21ZsUjK9zdNuXXuw==" saltValue="FJN0DbINzJjy4a3roK7wXA==" spinCount="100000" sheet="1" objects="1" scenarios="1"/>
  <hyperlinks>
    <hyperlink ref="B2" location="'CR4'!A1" display="EU CR4" xr:uid="{9448037F-92B9-4475-81B1-4B0563214D1C}"/>
    <hyperlink ref="B4" location="'CR5'!A1" display="EU CR5" xr:uid="{A8657E40-267B-4B0A-A78A-2AA4BC223307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50E4-D55A-4AA2-8D94-D4752621230E}">
  <dimension ref="A2:H24"/>
  <sheetViews>
    <sheetView workbookViewId="0"/>
  </sheetViews>
  <sheetFormatPr defaultRowHeight="13" x14ac:dyDescent="0.3"/>
  <cols>
    <col min="1" max="1" width="6" style="24" customWidth="1"/>
    <col min="2" max="2" width="52.69921875" style="24" customWidth="1"/>
    <col min="3" max="8" width="16.69921875" style="24" customWidth="1"/>
    <col min="9" max="16384" width="8.796875" style="24"/>
  </cols>
  <sheetData>
    <row r="2" spans="1:8" ht="15.5" x14ac:dyDescent="0.35">
      <c r="B2" s="19" t="s">
        <v>592</v>
      </c>
      <c r="C2" s="126"/>
      <c r="D2" s="126"/>
      <c r="E2" s="126"/>
      <c r="F2" s="126"/>
    </row>
    <row r="3" spans="1:8" x14ac:dyDescent="0.3">
      <c r="H3" s="23" t="s">
        <v>1</v>
      </c>
    </row>
    <row r="4" spans="1:8" x14ac:dyDescent="0.3">
      <c r="H4" s="23" t="s">
        <v>593</v>
      </c>
    </row>
    <row r="5" spans="1:8" ht="61" customHeight="1" x14ac:dyDescent="0.3">
      <c r="A5" s="294"/>
      <c r="B5" s="476" t="s">
        <v>594</v>
      </c>
      <c r="C5" s="477" t="s">
        <v>595</v>
      </c>
      <c r="D5" s="476"/>
      <c r="E5" s="478" t="s">
        <v>596</v>
      </c>
      <c r="F5" s="477"/>
      <c r="G5" s="479" t="s">
        <v>597</v>
      </c>
      <c r="H5" s="480"/>
    </row>
    <row r="6" spans="1:8" ht="52" x14ac:dyDescent="0.3">
      <c r="A6" s="239"/>
      <c r="B6" s="476"/>
      <c r="C6" s="296" t="s">
        <v>598</v>
      </c>
      <c r="D6" s="29" t="s">
        <v>518</v>
      </c>
      <c r="E6" s="296" t="s">
        <v>598</v>
      </c>
      <c r="F6" s="29" t="s">
        <v>518</v>
      </c>
      <c r="G6" s="48" t="s">
        <v>599</v>
      </c>
      <c r="H6" s="48" t="s">
        <v>600</v>
      </c>
    </row>
    <row r="7" spans="1:8" x14ac:dyDescent="0.3">
      <c r="A7" s="239"/>
      <c r="B7" s="476"/>
      <c r="C7" s="297" t="s">
        <v>3</v>
      </c>
      <c r="D7" s="129" t="s">
        <v>4</v>
      </c>
      <c r="E7" s="129" t="s">
        <v>5</v>
      </c>
      <c r="F7" s="129" t="s">
        <v>6</v>
      </c>
      <c r="G7" s="129" t="s">
        <v>7</v>
      </c>
      <c r="H7" s="129" t="s">
        <v>8</v>
      </c>
    </row>
    <row r="8" spans="1:8" ht="26" x14ac:dyDescent="0.3">
      <c r="A8" s="29">
        <v>1</v>
      </c>
      <c r="B8" s="135" t="s">
        <v>601</v>
      </c>
      <c r="C8" s="298">
        <v>24160678.43127</v>
      </c>
      <c r="D8" s="298">
        <v>0</v>
      </c>
      <c r="E8" s="298">
        <v>26366182.971500002</v>
      </c>
      <c r="F8" s="298">
        <v>125.74282700000001</v>
      </c>
      <c r="G8" s="298">
        <v>1694478.448475</v>
      </c>
      <c r="H8" s="299">
        <v>6.426680605291743E-2</v>
      </c>
    </row>
    <row r="9" spans="1:8" ht="26" x14ac:dyDescent="0.3">
      <c r="A9" s="29">
        <v>2</v>
      </c>
      <c r="B9" s="300" t="s">
        <v>602</v>
      </c>
      <c r="C9" s="298">
        <v>109212.18331000001</v>
      </c>
      <c r="D9" s="298">
        <v>103429.34673</v>
      </c>
      <c r="E9" s="298">
        <v>109212.18331000001</v>
      </c>
      <c r="F9" s="298">
        <v>133.46029999999999</v>
      </c>
      <c r="G9" s="298">
        <v>21869.128721999998</v>
      </c>
      <c r="H9" s="299">
        <v>0.19999999999999996</v>
      </c>
    </row>
    <row r="10" spans="1:8" x14ac:dyDescent="0.3">
      <c r="A10" s="29">
        <v>3</v>
      </c>
      <c r="B10" s="300" t="s">
        <v>603</v>
      </c>
      <c r="C10" s="298">
        <v>139843.27455999999</v>
      </c>
      <c r="D10" s="298">
        <v>24290.744930000001</v>
      </c>
      <c r="E10" s="298">
        <v>139843.27455999999</v>
      </c>
      <c r="F10" s="298">
        <v>2520.7344600000001</v>
      </c>
      <c r="G10" s="298">
        <v>71181.441860000006</v>
      </c>
      <c r="H10" s="299">
        <v>0.49999604780728035</v>
      </c>
    </row>
    <row r="11" spans="1:8" x14ac:dyDescent="0.3">
      <c r="A11" s="29">
        <v>4</v>
      </c>
      <c r="B11" s="300" t="s">
        <v>604</v>
      </c>
      <c r="C11" s="298">
        <v>98120.835619999998</v>
      </c>
      <c r="D11" s="298">
        <v>0</v>
      </c>
      <c r="E11" s="298">
        <v>98120.835619999998</v>
      </c>
      <c r="F11" s="298">
        <v>0</v>
      </c>
      <c r="G11" s="298">
        <v>0</v>
      </c>
      <c r="H11" s="299">
        <v>0</v>
      </c>
    </row>
    <row r="12" spans="1:8" x14ac:dyDescent="0.3">
      <c r="A12" s="29">
        <v>5</v>
      </c>
      <c r="B12" s="300" t="s">
        <v>605</v>
      </c>
      <c r="C12" s="298">
        <v>0</v>
      </c>
      <c r="D12" s="298">
        <v>0</v>
      </c>
      <c r="E12" s="298">
        <v>0</v>
      </c>
      <c r="F12" s="298">
        <v>0</v>
      </c>
      <c r="G12" s="298">
        <v>0</v>
      </c>
      <c r="H12" s="301" t="s">
        <v>606</v>
      </c>
    </row>
    <row r="13" spans="1:8" x14ac:dyDescent="0.3">
      <c r="A13" s="29">
        <v>6</v>
      </c>
      <c r="B13" s="300" t="s">
        <v>368</v>
      </c>
      <c r="C13" s="298">
        <v>736272.96599000006</v>
      </c>
      <c r="D13" s="298">
        <v>94242.781290000014</v>
      </c>
      <c r="E13" s="298">
        <v>1516091.3913141461</v>
      </c>
      <c r="F13" s="298">
        <v>22225.707892999999</v>
      </c>
      <c r="G13" s="298">
        <v>776651.26439027558</v>
      </c>
      <c r="H13" s="299">
        <v>0.50487072190159255</v>
      </c>
    </row>
    <row r="14" spans="1:8" x14ac:dyDescent="0.3">
      <c r="A14" s="29">
        <v>7</v>
      </c>
      <c r="B14" s="300" t="s">
        <v>374</v>
      </c>
      <c r="C14" s="298">
        <v>12153264.839090001</v>
      </c>
      <c r="D14" s="298">
        <v>7473505.0486700004</v>
      </c>
      <c r="E14" s="298">
        <v>10573609.856219999</v>
      </c>
      <c r="F14" s="298">
        <v>1491243.9138770001</v>
      </c>
      <c r="G14" s="298">
        <v>11097509.9383545</v>
      </c>
      <c r="H14" s="299">
        <v>0.91982133806378308</v>
      </c>
    </row>
    <row r="15" spans="1:8" x14ac:dyDescent="0.3">
      <c r="A15" s="29">
        <v>8</v>
      </c>
      <c r="B15" s="300" t="s">
        <v>372</v>
      </c>
      <c r="C15" s="298">
        <v>15886555.326128405</v>
      </c>
      <c r="D15" s="298">
        <v>441449.73530986777</v>
      </c>
      <c r="E15" s="298">
        <v>15671356.508478492</v>
      </c>
      <c r="F15" s="298">
        <v>3136.9968480168104</v>
      </c>
      <c r="G15" s="298">
        <v>11423810.776917133</v>
      </c>
      <c r="H15" s="299">
        <v>0.72881530577272513</v>
      </c>
    </row>
    <row r="16" spans="1:8" x14ac:dyDescent="0.3">
      <c r="A16" s="29">
        <v>9</v>
      </c>
      <c r="B16" s="300" t="s">
        <v>370</v>
      </c>
      <c r="C16" s="298">
        <v>7292929.1133139776</v>
      </c>
      <c r="D16" s="298">
        <v>905414.60436999996</v>
      </c>
      <c r="E16" s="298">
        <v>6139107.6835637642</v>
      </c>
      <c r="F16" s="298">
        <v>344573.46551399998</v>
      </c>
      <c r="G16" s="298">
        <v>3148459.6906593158</v>
      </c>
      <c r="H16" s="299">
        <v>0.48559755149389966</v>
      </c>
    </row>
    <row r="17" spans="1:8" x14ac:dyDescent="0.3">
      <c r="A17" s="29">
        <v>10</v>
      </c>
      <c r="B17" s="300" t="s">
        <v>376</v>
      </c>
      <c r="C17" s="298">
        <v>1608086.2401978909</v>
      </c>
      <c r="D17" s="298">
        <v>21967.28859000087</v>
      </c>
      <c r="E17" s="298">
        <v>1544444.8739538696</v>
      </c>
      <c r="F17" s="298">
        <v>21642.788220000868</v>
      </c>
      <c r="G17" s="298">
        <v>1880142.7868291815</v>
      </c>
      <c r="H17" s="299">
        <v>1.2005348309936714</v>
      </c>
    </row>
    <row r="18" spans="1:8" x14ac:dyDescent="0.3">
      <c r="A18" s="29">
        <v>11</v>
      </c>
      <c r="B18" s="300" t="s">
        <v>607</v>
      </c>
      <c r="C18" s="298">
        <v>10312.847519999999</v>
      </c>
      <c r="D18" s="298">
        <v>9479.9061099999999</v>
      </c>
      <c r="E18" s="298">
        <v>10312.847519999999</v>
      </c>
      <c r="F18" s="298">
        <v>4739.9530549999999</v>
      </c>
      <c r="G18" s="298">
        <v>22579.200862500002</v>
      </c>
      <c r="H18" s="299">
        <v>1.5000000000000002</v>
      </c>
    </row>
    <row r="19" spans="1:8" x14ac:dyDescent="0.3">
      <c r="A19" s="29">
        <v>12</v>
      </c>
      <c r="B19" s="300" t="s">
        <v>608</v>
      </c>
      <c r="C19" s="298">
        <v>0</v>
      </c>
      <c r="D19" s="298">
        <v>0</v>
      </c>
      <c r="E19" s="298">
        <v>0</v>
      </c>
      <c r="F19" s="298">
        <v>0</v>
      </c>
      <c r="G19" s="298">
        <v>0</v>
      </c>
      <c r="H19" s="301" t="s">
        <v>606</v>
      </c>
    </row>
    <row r="20" spans="1:8" ht="26" x14ac:dyDescent="0.3">
      <c r="A20" s="29">
        <v>13</v>
      </c>
      <c r="B20" s="300" t="s">
        <v>609</v>
      </c>
      <c r="C20" s="298">
        <v>0</v>
      </c>
      <c r="D20" s="298">
        <v>0</v>
      </c>
      <c r="E20" s="298">
        <v>0</v>
      </c>
      <c r="F20" s="298">
        <v>0</v>
      </c>
      <c r="G20" s="298">
        <v>0</v>
      </c>
      <c r="H20" s="301" t="s">
        <v>606</v>
      </c>
    </row>
    <row r="21" spans="1:8" ht="26" x14ac:dyDescent="0.3">
      <c r="A21" s="29">
        <v>14</v>
      </c>
      <c r="B21" s="300" t="s">
        <v>610</v>
      </c>
      <c r="C21" s="298">
        <v>0</v>
      </c>
      <c r="D21" s="298">
        <v>0</v>
      </c>
      <c r="E21" s="298">
        <v>0</v>
      </c>
      <c r="F21" s="298">
        <v>0</v>
      </c>
      <c r="G21" s="298">
        <v>0</v>
      </c>
      <c r="H21" s="301" t="s">
        <v>606</v>
      </c>
    </row>
    <row r="22" spans="1:8" x14ac:dyDescent="0.3">
      <c r="A22" s="29">
        <v>15</v>
      </c>
      <c r="B22" s="300" t="s">
        <v>611</v>
      </c>
      <c r="C22" s="298">
        <v>188015.56230000002</v>
      </c>
      <c r="D22" s="298">
        <v>0</v>
      </c>
      <c r="E22" s="298">
        <v>188015.56230000002</v>
      </c>
      <c r="F22" s="298">
        <v>0</v>
      </c>
      <c r="G22" s="298">
        <v>188249.939055</v>
      </c>
      <c r="H22" s="299">
        <v>1.0012465816772445</v>
      </c>
    </row>
    <row r="23" spans="1:8" x14ac:dyDescent="0.3">
      <c r="A23" s="29">
        <v>16</v>
      </c>
      <c r="B23" s="300" t="s">
        <v>612</v>
      </c>
      <c r="C23" s="298">
        <v>1074257.1031199999</v>
      </c>
      <c r="D23" s="298">
        <v>0</v>
      </c>
      <c r="E23" s="298">
        <v>1074257.1031199999</v>
      </c>
      <c r="F23" s="298">
        <v>0</v>
      </c>
      <c r="G23" s="298">
        <v>496271.19833700004</v>
      </c>
      <c r="H23" s="299">
        <v>0.46196687636103445</v>
      </c>
    </row>
    <row r="24" spans="1:8" x14ac:dyDescent="0.3">
      <c r="A24" s="111">
        <v>17</v>
      </c>
      <c r="B24" s="302" t="s">
        <v>613</v>
      </c>
      <c r="C24" s="303">
        <v>63457548.722420275</v>
      </c>
      <c r="D24" s="303">
        <v>9073779.455999868</v>
      </c>
      <c r="E24" s="303">
        <v>63430555.091460273</v>
      </c>
      <c r="F24" s="303">
        <v>1890342.7629940177</v>
      </c>
      <c r="G24" s="303">
        <v>30821203.814461906</v>
      </c>
      <c r="H24" s="304">
        <v>0.47184292970278235</v>
      </c>
    </row>
  </sheetData>
  <sheetProtection algorithmName="SHA-512" hashValue="jhOzl4zaLpkygAltWOZmyCcuG9gVhaz+oVxWYfyhHtfY7C9PPdVzs2Qhx3WK87fBdyFUZj6sPkWev+0JpzgLiQ==" saltValue="eBUcZ0OhaLLrlDyi1wL0wQ==" spinCount="100000" sheet="1" objects="1" scenarios="1"/>
  <mergeCells count="4">
    <mergeCell ref="B5:B7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023D-3843-41B2-915B-C7E5B321DEC5}">
  <dimension ref="A2:S25"/>
  <sheetViews>
    <sheetView workbookViewId="0"/>
  </sheetViews>
  <sheetFormatPr defaultRowHeight="13" x14ac:dyDescent="0.3"/>
  <cols>
    <col min="1" max="1" width="4.5" style="24" customWidth="1"/>
    <col min="2" max="2" width="45.69921875" style="24" customWidth="1"/>
    <col min="3" max="4" width="15.69921875" style="24" customWidth="1"/>
    <col min="5" max="5" width="7.69921875" style="24" customWidth="1"/>
    <col min="6" max="9" width="15.69921875" style="24" customWidth="1"/>
    <col min="10" max="10" width="7.69921875" style="24" customWidth="1"/>
    <col min="11" max="14" width="15.69921875" style="24" customWidth="1"/>
    <col min="15" max="16" width="7.69921875" style="24" customWidth="1"/>
    <col min="17" max="18" width="15.69921875" style="24" customWidth="1"/>
    <col min="19" max="19" width="7.69921875" style="24" customWidth="1"/>
    <col min="20" max="16384" width="8.796875" style="24"/>
  </cols>
  <sheetData>
    <row r="2" spans="1:19" ht="15.5" x14ac:dyDescent="0.35">
      <c r="B2" s="19" t="s">
        <v>614</v>
      </c>
    </row>
    <row r="3" spans="1:19" x14ac:dyDescent="0.3">
      <c r="D3" s="23" t="s">
        <v>1</v>
      </c>
    </row>
    <row r="4" spans="1:19" x14ac:dyDescent="0.3">
      <c r="D4" s="23" t="s">
        <v>593</v>
      </c>
    </row>
    <row r="5" spans="1:19" ht="23" customHeight="1" x14ac:dyDescent="0.3">
      <c r="A5" s="294"/>
      <c r="B5" s="476" t="s">
        <v>594</v>
      </c>
      <c r="C5" s="478" t="s">
        <v>615</v>
      </c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77"/>
      <c r="R5" s="482" t="s">
        <v>38</v>
      </c>
      <c r="S5" s="482" t="s">
        <v>616</v>
      </c>
    </row>
    <row r="6" spans="1:19" ht="36.5" customHeight="1" x14ac:dyDescent="0.3">
      <c r="A6" s="306"/>
      <c r="B6" s="476"/>
      <c r="C6" s="307">
        <v>0</v>
      </c>
      <c r="D6" s="308">
        <v>0.02</v>
      </c>
      <c r="E6" s="307">
        <v>0.04</v>
      </c>
      <c r="F6" s="308">
        <v>0.1</v>
      </c>
      <c r="G6" s="308">
        <v>0.2</v>
      </c>
      <c r="H6" s="308">
        <v>0.35</v>
      </c>
      <c r="I6" s="308">
        <v>0.5</v>
      </c>
      <c r="J6" s="308">
        <v>0.7</v>
      </c>
      <c r="K6" s="308">
        <v>0.75</v>
      </c>
      <c r="L6" s="43">
        <v>1</v>
      </c>
      <c r="M6" s="43">
        <v>1.5</v>
      </c>
      <c r="N6" s="43">
        <v>2.5</v>
      </c>
      <c r="O6" s="43">
        <v>3.7</v>
      </c>
      <c r="P6" s="43">
        <v>12.5</v>
      </c>
      <c r="Q6" s="43" t="s">
        <v>617</v>
      </c>
      <c r="R6" s="482"/>
      <c r="S6" s="482"/>
    </row>
    <row r="7" spans="1:19" ht="18.5" customHeight="1" x14ac:dyDescent="0.3">
      <c r="A7" s="306"/>
      <c r="B7" s="476"/>
      <c r="C7" s="297" t="s">
        <v>3</v>
      </c>
      <c r="D7" s="297" t="s">
        <v>4</v>
      </c>
      <c r="E7" s="297" t="s">
        <v>5</v>
      </c>
      <c r="F7" s="297" t="s">
        <v>6</v>
      </c>
      <c r="G7" s="297" t="s">
        <v>7</v>
      </c>
      <c r="H7" s="297" t="s">
        <v>8</v>
      </c>
      <c r="I7" s="297" t="s">
        <v>9</v>
      </c>
      <c r="J7" s="297" t="s">
        <v>10</v>
      </c>
      <c r="K7" s="297" t="s">
        <v>11</v>
      </c>
      <c r="L7" s="297" t="s">
        <v>12</v>
      </c>
      <c r="M7" s="297" t="s">
        <v>13</v>
      </c>
      <c r="N7" s="297" t="s">
        <v>14</v>
      </c>
      <c r="O7" s="297" t="s">
        <v>15</v>
      </c>
      <c r="P7" s="297" t="s">
        <v>479</v>
      </c>
      <c r="Q7" s="297" t="s">
        <v>480</v>
      </c>
      <c r="R7" s="309" t="s">
        <v>618</v>
      </c>
      <c r="S7" s="309" t="s">
        <v>619</v>
      </c>
    </row>
    <row r="8" spans="1:19" ht="26" x14ac:dyDescent="0.3">
      <c r="A8" s="29">
        <v>1</v>
      </c>
      <c r="B8" s="135" t="s">
        <v>601</v>
      </c>
      <c r="C8" s="558">
        <v>25688517334.937</v>
      </c>
      <c r="D8" s="558">
        <v>0</v>
      </c>
      <c r="E8" s="558">
        <v>0</v>
      </c>
      <c r="F8" s="558">
        <v>0</v>
      </c>
      <c r="G8" s="558">
        <v>0</v>
      </c>
      <c r="H8" s="558">
        <v>0</v>
      </c>
      <c r="I8" s="558">
        <v>0</v>
      </c>
      <c r="J8" s="558">
        <v>0</v>
      </c>
      <c r="K8" s="558">
        <v>0</v>
      </c>
      <c r="L8" s="558">
        <v>0</v>
      </c>
      <c r="M8" s="558">
        <v>0</v>
      </c>
      <c r="N8" s="558">
        <v>677791379.38999999</v>
      </c>
      <c r="O8" s="558">
        <v>0</v>
      </c>
      <c r="P8" s="558">
        <v>0</v>
      </c>
      <c r="Q8" s="558">
        <v>0</v>
      </c>
      <c r="R8" s="559">
        <v>26366308714.327</v>
      </c>
      <c r="S8" s="559"/>
    </row>
    <row r="9" spans="1:19" ht="26" x14ac:dyDescent="0.3">
      <c r="A9" s="29">
        <v>2</v>
      </c>
      <c r="B9" s="300" t="s">
        <v>602</v>
      </c>
      <c r="C9" s="558">
        <v>0</v>
      </c>
      <c r="D9" s="558">
        <v>0</v>
      </c>
      <c r="E9" s="558">
        <v>0</v>
      </c>
      <c r="F9" s="558">
        <v>0</v>
      </c>
      <c r="G9" s="558">
        <v>109345643.61</v>
      </c>
      <c r="H9" s="558">
        <v>0</v>
      </c>
      <c r="I9" s="558">
        <v>0</v>
      </c>
      <c r="J9" s="558">
        <v>0</v>
      </c>
      <c r="K9" s="558">
        <v>0</v>
      </c>
      <c r="L9" s="558">
        <v>0</v>
      </c>
      <c r="M9" s="558">
        <v>0</v>
      </c>
      <c r="N9" s="558">
        <v>0</v>
      </c>
      <c r="O9" s="558">
        <v>0</v>
      </c>
      <c r="P9" s="558">
        <v>0</v>
      </c>
      <c r="Q9" s="558">
        <v>0</v>
      </c>
      <c r="R9" s="559">
        <v>109345643.61</v>
      </c>
      <c r="S9" s="559"/>
    </row>
    <row r="10" spans="1:19" x14ac:dyDescent="0.3">
      <c r="A10" s="29">
        <v>3</v>
      </c>
      <c r="B10" s="300" t="s">
        <v>603</v>
      </c>
      <c r="C10" s="558">
        <v>0</v>
      </c>
      <c r="D10" s="558">
        <v>0</v>
      </c>
      <c r="E10" s="558">
        <v>0</v>
      </c>
      <c r="F10" s="558">
        <v>0</v>
      </c>
      <c r="G10" s="558">
        <v>1875.5</v>
      </c>
      <c r="H10" s="558">
        <v>0</v>
      </c>
      <c r="I10" s="558">
        <v>142362133.52000001</v>
      </c>
      <c r="J10" s="558">
        <v>0</v>
      </c>
      <c r="K10" s="558">
        <v>0</v>
      </c>
      <c r="L10" s="558">
        <v>0</v>
      </c>
      <c r="M10" s="558">
        <v>0</v>
      </c>
      <c r="N10" s="558">
        <v>0</v>
      </c>
      <c r="O10" s="558">
        <v>0</v>
      </c>
      <c r="P10" s="558">
        <v>0</v>
      </c>
      <c r="Q10" s="558">
        <v>0</v>
      </c>
      <c r="R10" s="559">
        <v>142364009.02000001</v>
      </c>
      <c r="S10" s="559"/>
    </row>
    <row r="11" spans="1:19" x14ac:dyDescent="0.3">
      <c r="A11" s="29">
        <v>4</v>
      </c>
      <c r="B11" s="300" t="s">
        <v>604</v>
      </c>
      <c r="C11" s="558">
        <v>98120835.620000005</v>
      </c>
      <c r="D11" s="558">
        <v>0</v>
      </c>
      <c r="E11" s="558">
        <v>0</v>
      </c>
      <c r="F11" s="558">
        <v>0</v>
      </c>
      <c r="G11" s="558">
        <v>0</v>
      </c>
      <c r="H11" s="558">
        <v>0</v>
      </c>
      <c r="I11" s="558">
        <v>0</v>
      </c>
      <c r="J11" s="558">
        <v>0</v>
      </c>
      <c r="K11" s="558">
        <v>0</v>
      </c>
      <c r="L11" s="558">
        <v>0</v>
      </c>
      <c r="M11" s="558">
        <v>0</v>
      </c>
      <c r="N11" s="558">
        <v>0</v>
      </c>
      <c r="O11" s="558">
        <v>0</v>
      </c>
      <c r="P11" s="558">
        <v>0</v>
      </c>
      <c r="Q11" s="558">
        <v>0</v>
      </c>
      <c r="R11" s="559">
        <v>98120835.620000005</v>
      </c>
      <c r="S11" s="559"/>
    </row>
    <row r="12" spans="1:19" x14ac:dyDescent="0.3">
      <c r="A12" s="29">
        <v>5</v>
      </c>
      <c r="B12" s="300" t="s">
        <v>605</v>
      </c>
      <c r="C12" s="558">
        <v>0</v>
      </c>
      <c r="D12" s="558">
        <v>0</v>
      </c>
      <c r="E12" s="558">
        <v>0</v>
      </c>
      <c r="F12" s="558">
        <v>0</v>
      </c>
      <c r="G12" s="558">
        <v>0</v>
      </c>
      <c r="H12" s="558">
        <v>0</v>
      </c>
      <c r="I12" s="558">
        <v>0</v>
      </c>
      <c r="J12" s="558">
        <v>0</v>
      </c>
      <c r="K12" s="558">
        <v>0</v>
      </c>
      <c r="L12" s="558">
        <v>0</v>
      </c>
      <c r="M12" s="558">
        <v>0</v>
      </c>
      <c r="N12" s="558">
        <v>0</v>
      </c>
      <c r="O12" s="558">
        <v>0</v>
      </c>
      <c r="P12" s="558">
        <v>0</v>
      </c>
      <c r="Q12" s="558">
        <v>0</v>
      </c>
      <c r="R12" s="559">
        <v>0</v>
      </c>
      <c r="S12" s="559"/>
    </row>
    <row r="13" spans="1:19" x14ac:dyDescent="0.3">
      <c r="A13" s="29">
        <v>6</v>
      </c>
      <c r="B13" s="300" t="s">
        <v>368</v>
      </c>
      <c r="C13" s="558">
        <v>0</v>
      </c>
      <c r="D13" s="558">
        <v>315056435.30000001</v>
      </c>
      <c r="E13" s="558">
        <v>0</v>
      </c>
      <c r="F13" s="558">
        <v>0</v>
      </c>
      <c r="G13" s="558">
        <v>673051959.69799995</v>
      </c>
      <c r="H13" s="558">
        <v>0</v>
      </c>
      <c r="I13" s="558">
        <v>1264951013.3693511</v>
      </c>
      <c r="J13" s="558">
        <v>0</v>
      </c>
      <c r="K13" s="558">
        <v>0</v>
      </c>
      <c r="L13" s="558">
        <v>3264237.06</v>
      </c>
      <c r="M13" s="558">
        <v>0</v>
      </c>
      <c r="N13" s="558">
        <v>0</v>
      </c>
      <c r="O13" s="558">
        <v>0</v>
      </c>
      <c r="P13" s="558">
        <v>0</v>
      </c>
      <c r="Q13" s="558">
        <v>0</v>
      </c>
      <c r="R13" s="559">
        <v>2256323645.427351</v>
      </c>
      <c r="S13" s="559"/>
    </row>
    <row r="14" spans="1:19" x14ac:dyDescent="0.3">
      <c r="A14" s="29">
        <v>7</v>
      </c>
      <c r="B14" s="300" t="s">
        <v>374</v>
      </c>
      <c r="C14" s="558">
        <v>0</v>
      </c>
      <c r="D14" s="558">
        <v>0</v>
      </c>
      <c r="E14" s="558">
        <v>0</v>
      </c>
      <c r="F14" s="558">
        <v>0</v>
      </c>
      <c r="G14" s="558">
        <v>0</v>
      </c>
      <c r="H14" s="558">
        <v>0</v>
      </c>
      <c r="I14" s="558">
        <v>0</v>
      </c>
      <c r="J14" s="558">
        <v>0</v>
      </c>
      <c r="K14" s="558">
        <v>0</v>
      </c>
      <c r="L14" s="558">
        <v>12255748705.462</v>
      </c>
      <c r="M14" s="558">
        <v>626810.67500000005</v>
      </c>
      <c r="N14" s="558">
        <v>0</v>
      </c>
      <c r="O14" s="558">
        <v>0</v>
      </c>
      <c r="P14" s="558">
        <v>0</v>
      </c>
      <c r="Q14" s="558">
        <v>0</v>
      </c>
      <c r="R14" s="559">
        <v>12256375516.136999</v>
      </c>
      <c r="S14" s="559"/>
    </row>
    <row r="15" spans="1:19" x14ac:dyDescent="0.3">
      <c r="A15" s="29">
        <v>8</v>
      </c>
      <c r="B15" s="300" t="s">
        <v>372</v>
      </c>
      <c r="C15" s="558">
        <v>0</v>
      </c>
      <c r="D15" s="558">
        <v>0</v>
      </c>
      <c r="E15" s="558">
        <v>0</v>
      </c>
      <c r="F15" s="558">
        <v>0</v>
      </c>
      <c r="G15" s="558">
        <v>0</v>
      </c>
      <c r="H15" s="558">
        <v>0</v>
      </c>
      <c r="I15" s="558">
        <v>0</v>
      </c>
      <c r="J15" s="558">
        <v>0</v>
      </c>
      <c r="K15" s="558">
        <v>15674628958.75618</v>
      </c>
      <c r="L15" s="558">
        <v>0</v>
      </c>
      <c r="M15" s="558">
        <v>0</v>
      </c>
      <c r="N15" s="558">
        <v>0</v>
      </c>
      <c r="O15" s="558">
        <v>0</v>
      </c>
      <c r="P15" s="558">
        <v>0</v>
      </c>
      <c r="Q15" s="558">
        <v>0</v>
      </c>
      <c r="R15" s="559">
        <v>15674628958.75618</v>
      </c>
      <c r="S15" s="559"/>
    </row>
    <row r="16" spans="1:19" ht="26" x14ac:dyDescent="0.3">
      <c r="A16" s="29">
        <v>9</v>
      </c>
      <c r="B16" s="300" t="s">
        <v>370</v>
      </c>
      <c r="C16" s="558">
        <v>0</v>
      </c>
      <c r="D16" s="558">
        <v>0</v>
      </c>
      <c r="E16" s="558">
        <v>0</v>
      </c>
      <c r="F16" s="558">
        <v>0</v>
      </c>
      <c r="G16" s="558">
        <v>0</v>
      </c>
      <c r="H16" s="558">
        <v>3468906949.0110102</v>
      </c>
      <c r="I16" s="558">
        <v>1758374826.9940898</v>
      </c>
      <c r="J16" s="558">
        <v>0</v>
      </c>
      <c r="K16" s="558">
        <v>0</v>
      </c>
      <c r="L16" s="558">
        <v>1087905089.3112495</v>
      </c>
      <c r="M16" s="558">
        <v>168494283.751445</v>
      </c>
      <c r="N16" s="558">
        <v>0</v>
      </c>
      <c r="O16" s="558">
        <v>0</v>
      </c>
      <c r="P16" s="558">
        <v>0</v>
      </c>
      <c r="Q16" s="558">
        <v>0</v>
      </c>
      <c r="R16" s="559">
        <v>6483681149.0677948</v>
      </c>
      <c r="S16" s="559"/>
    </row>
    <row r="17" spans="1:19" ht="26" x14ac:dyDescent="0.3">
      <c r="A17" s="29">
        <v>10</v>
      </c>
      <c r="B17" s="300" t="s">
        <v>376</v>
      </c>
      <c r="C17" s="558">
        <v>0</v>
      </c>
      <c r="D17" s="558">
        <v>0</v>
      </c>
      <c r="E17" s="558">
        <v>0</v>
      </c>
      <c r="F17" s="558">
        <v>0</v>
      </c>
      <c r="G17" s="558">
        <v>0</v>
      </c>
      <c r="H17" s="558">
        <v>0</v>
      </c>
      <c r="I17" s="558">
        <v>0</v>
      </c>
      <c r="J17" s="558">
        <v>0</v>
      </c>
      <c r="K17" s="558">
        <v>0</v>
      </c>
      <c r="L17" s="558">
        <v>951828568.80322003</v>
      </c>
      <c r="M17" s="558">
        <v>618876145.35064101</v>
      </c>
      <c r="N17" s="558">
        <v>0</v>
      </c>
      <c r="O17" s="558">
        <v>0</v>
      </c>
      <c r="P17" s="558">
        <v>0</v>
      </c>
      <c r="Q17" s="558">
        <v>0</v>
      </c>
      <c r="R17" s="559">
        <v>1570704714.153861</v>
      </c>
      <c r="S17" s="559"/>
    </row>
    <row r="18" spans="1:19" ht="26" x14ac:dyDescent="0.3">
      <c r="A18" s="29">
        <v>11</v>
      </c>
      <c r="B18" s="300" t="s">
        <v>607</v>
      </c>
      <c r="C18" s="558">
        <v>0</v>
      </c>
      <c r="D18" s="558">
        <v>0</v>
      </c>
      <c r="E18" s="558">
        <v>0</v>
      </c>
      <c r="F18" s="558">
        <v>0</v>
      </c>
      <c r="G18" s="558">
        <v>0</v>
      </c>
      <c r="H18" s="558">
        <v>0</v>
      </c>
      <c r="I18" s="558">
        <v>0</v>
      </c>
      <c r="J18" s="558">
        <v>0</v>
      </c>
      <c r="K18" s="558">
        <v>0</v>
      </c>
      <c r="L18" s="558">
        <v>0</v>
      </c>
      <c r="M18" s="558">
        <v>15052800.574999999</v>
      </c>
      <c r="N18" s="558">
        <v>0</v>
      </c>
      <c r="O18" s="558">
        <v>0</v>
      </c>
      <c r="P18" s="558">
        <v>0</v>
      </c>
      <c r="Q18" s="558">
        <v>0</v>
      </c>
      <c r="R18" s="559">
        <v>15052800.574999999</v>
      </c>
      <c r="S18" s="559"/>
    </row>
    <row r="19" spans="1:19" x14ac:dyDescent="0.3">
      <c r="A19" s="29">
        <v>12</v>
      </c>
      <c r="B19" s="300" t="s">
        <v>608</v>
      </c>
      <c r="C19" s="558">
        <v>0</v>
      </c>
      <c r="D19" s="558">
        <v>0</v>
      </c>
      <c r="E19" s="558">
        <v>0</v>
      </c>
      <c r="F19" s="558">
        <v>0</v>
      </c>
      <c r="G19" s="558">
        <v>0</v>
      </c>
      <c r="H19" s="558">
        <v>0</v>
      </c>
      <c r="I19" s="558">
        <v>0</v>
      </c>
      <c r="J19" s="558">
        <v>0</v>
      </c>
      <c r="K19" s="558">
        <v>0</v>
      </c>
      <c r="L19" s="558">
        <v>0</v>
      </c>
      <c r="M19" s="558">
        <v>0</v>
      </c>
      <c r="N19" s="558">
        <v>0</v>
      </c>
      <c r="O19" s="558">
        <v>0</v>
      </c>
      <c r="P19" s="558">
        <v>0</v>
      </c>
      <c r="Q19" s="558">
        <v>0</v>
      </c>
      <c r="R19" s="559">
        <v>0</v>
      </c>
      <c r="S19" s="559"/>
    </row>
    <row r="20" spans="1:19" ht="26" x14ac:dyDescent="0.3">
      <c r="A20" s="29">
        <v>13</v>
      </c>
      <c r="B20" s="300" t="s">
        <v>609</v>
      </c>
      <c r="C20" s="558">
        <v>0</v>
      </c>
      <c r="D20" s="558">
        <v>0</v>
      </c>
      <c r="E20" s="558">
        <v>0</v>
      </c>
      <c r="F20" s="558">
        <v>0</v>
      </c>
      <c r="G20" s="558">
        <v>0</v>
      </c>
      <c r="H20" s="558">
        <v>0</v>
      </c>
      <c r="I20" s="558">
        <v>0</v>
      </c>
      <c r="J20" s="558">
        <v>0</v>
      </c>
      <c r="K20" s="558">
        <v>0</v>
      </c>
      <c r="L20" s="558">
        <v>0</v>
      </c>
      <c r="M20" s="558">
        <v>0</v>
      </c>
      <c r="N20" s="558">
        <v>0</v>
      </c>
      <c r="O20" s="558">
        <v>0</v>
      </c>
      <c r="P20" s="558">
        <v>0</v>
      </c>
      <c r="Q20" s="558">
        <v>0</v>
      </c>
      <c r="R20" s="559">
        <v>0</v>
      </c>
      <c r="S20" s="559"/>
    </row>
    <row r="21" spans="1:19" ht="39" x14ac:dyDescent="0.3">
      <c r="A21" s="29">
        <v>14</v>
      </c>
      <c r="B21" s="300" t="s">
        <v>620</v>
      </c>
      <c r="C21" s="558">
        <v>0</v>
      </c>
      <c r="D21" s="558">
        <v>0</v>
      </c>
      <c r="E21" s="558">
        <v>0</v>
      </c>
      <c r="F21" s="558">
        <v>0</v>
      </c>
      <c r="G21" s="558">
        <v>0</v>
      </c>
      <c r="H21" s="558">
        <v>0</v>
      </c>
      <c r="I21" s="558">
        <v>0</v>
      </c>
      <c r="J21" s="558">
        <v>0</v>
      </c>
      <c r="K21" s="558">
        <v>0</v>
      </c>
      <c r="L21" s="558">
        <v>0</v>
      </c>
      <c r="M21" s="558">
        <v>0</v>
      </c>
      <c r="N21" s="558">
        <v>0</v>
      </c>
      <c r="O21" s="558">
        <v>0</v>
      </c>
      <c r="P21" s="558">
        <v>0</v>
      </c>
      <c r="Q21" s="558">
        <v>0</v>
      </c>
      <c r="R21" s="559">
        <v>0</v>
      </c>
      <c r="S21" s="559"/>
    </row>
    <row r="22" spans="1:19" x14ac:dyDescent="0.3">
      <c r="A22" s="29">
        <v>15</v>
      </c>
      <c r="B22" s="300" t="s">
        <v>611</v>
      </c>
      <c r="C22" s="558">
        <v>0</v>
      </c>
      <c r="D22" s="558">
        <v>0</v>
      </c>
      <c r="E22" s="558">
        <v>0</v>
      </c>
      <c r="F22" s="558">
        <v>0</v>
      </c>
      <c r="G22" s="558">
        <v>0</v>
      </c>
      <c r="H22" s="558">
        <v>0</v>
      </c>
      <c r="I22" s="558">
        <v>0</v>
      </c>
      <c r="J22" s="558">
        <v>0</v>
      </c>
      <c r="K22" s="558">
        <v>0</v>
      </c>
      <c r="L22" s="558">
        <v>187859311.13</v>
      </c>
      <c r="M22" s="558">
        <v>0</v>
      </c>
      <c r="N22" s="558">
        <v>156251.17000000001</v>
      </c>
      <c r="O22" s="558">
        <v>0</v>
      </c>
      <c r="P22" s="558">
        <v>0</v>
      </c>
      <c r="Q22" s="558">
        <v>0</v>
      </c>
      <c r="R22" s="559">
        <v>188015562.29999998</v>
      </c>
      <c r="S22" s="559"/>
    </row>
    <row r="23" spans="1:19" x14ac:dyDescent="0.3">
      <c r="A23" s="29">
        <v>16</v>
      </c>
      <c r="B23" s="300" t="s">
        <v>612</v>
      </c>
      <c r="C23" s="558">
        <v>0</v>
      </c>
      <c r="D23" s="558">
        <v>0</v>
      </c>
      <c r="E23" s="558">
        <v>0</v>
      </c>
      <c r="F23" s="558">
        <v>2605.36</v>
      </c>
      <c r="G23" s="558">
        <v>67090184.130000003</v>
      </c>
      <c r="H23" s="558">
        <v>0</v>
      </c>
      <c r="I23" s="558">
        <v>219068270.61000001</v>
      </c>
      <c r="J23" s="558">
        <v>0</v>
      </c>
      <c r="K23" s="558">
        <v>0</v>
      </c>
      <c r="L23" s="558">
        <v>356540740.91000003</v>
      </c>
      <c r="M23" s="558">
        <v>0</v>
      </c>
      <c r="N23" s="558">
        <v>0</v>
      </c>
      <c r="O23" s="558">
        <v>0</v>
      </c>
      <c r="P23" s="558">
        <v>0</v>
      </c>
      <c r="Q23" s="558">
        <v>431555302.07999998</v>
      </c>
      <c r="R23" s="559">
        <v>1074257103.0899999</v>
      </c>
      <c r="S23" s="559"/>
    </row>
    <row r="24" spans="1:19" s="311" customFormat="1" x14ac:dyDescent="0.3">
      <c r="A24" s="111">
        <v>17</v>
      </c>
      <c r="B24" s="302" t="s">
        <v>613</v>
      </c>
      <c r="C24" s="560">
        <v>25786638170.556999</v>
      </c>
      <c r="D24" s="560">
        <v>315056435.30000001</v>
      </c>
      <c r="E24" s="560">
        <v>0</v>
      </c>
      <c r="F24" s="560">
        <v>2605.36</v>
      </c>
      <c r="G24" s="560">
        <v>849489662.93799996</v>
      </c>
      <c r="H24" s="560">
        <v>3468906949.0110102</v>
      </c>
      <c r="I24" s="560">
        <v>3384756244.4934411</v>
      </c>
      <c r="J24" s="560">
        <v>0</v>
      </c>
      <c r="K24" s="560">
        <v>15674628958.75618</v>
      </c>
      <c r="L24" s="560">
        <v>14843146652.676468</v>
      </c>
      <c r="M24" s="560">
        <v>803050040.35208607</v>
      </c>
      <c r="N24" s="560">
        <v>677947630.55999994</v>
      </c>
      <c r="O24" s="560">
        <v>0</v>
      </c>
      <c r="P24" s="560">
        <v>0</v>
      </c>
      <c r="Q24" s="560">
        <v>431555302.07999998</v>
      </c>
      <c r="R24" s="561">
        <v>66235178652.08419</v>
      </c>
      <c r="S24" s="561"/>
    </row>
    <row r="25" spans="1:19" x14ac:dyDescent="0.3">
      <c r="B25" s="2" t="s">
        <v>39</v>
      </c>
    </row>
  </sheetData>
  <sheetProtection algorithmName="SHA-512" hashValue="aAvLYjj98jGg8D4fWfeWm4uWoNPowxp62hHH9VQYjXSBGy9oGUkgODssCsAtdqIzdu+Erz8aZKYqtjqByuTPzQ==" saltValue="f3mPOeJe3UeUkDrs9Lzl/w==" spinCount="100000" sheet="1" objects="1" scenarios="1"/>
  <mergeCells count="4">
    <mergeCell ref="B5:B7"/>
    <mergeCell ref="C5:Q5"/>
    <mergeCell ref="R5:R6"/>
    <mergeCell ref="S5:S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84BE-A8E6-446A-B3CB-8B8E0F0E185B}">
  <sheetPr>
    <tabColor theme="4" tint="0.59999389629810485"/>
  </sheetPr>
  <dimension ref="B2:D12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696</v>
      </c>
      <c r="C2" s="17" t="s">
        <v>58</v>
      </c>
      <c r="D2" s="16" t="s">
        <v>694</v>
      </c>
    </row>
    <row r="4" spans="2:4" x14ac:dyDescent="0.35">
      <c r="B4" s="18" t="s">
        <v>697</v>
      </c>
      <c r="C4" s="17" t="s">
        <v>58</v>
      </c>
      <c r="D4" s="16" t="s">
        <v>695</v>
      </c>
    </row>
    <row r="6" spans="2:4" x14ac:dyDescent="0.35">
      <c r="B6" s="18" t="s">
        <v>699</v>
      </c>
      <c r="C6" s="17" t="s">
        <v>58</v>
      </c>
      <c r="D6" s="16" t="s">
        <v>698</v>
      </c>
    </row>
    <row r="8" spans="2:4" x14ac:dyDescent="0.35">
      <c r="B8" s="293"/>
      <c r="C8" s="17"/>
    </row>
    <row r="10" spans="2:4" x14ac:dyDescent="0.35">
      <c r="B10" s="293"/>
      <c r="C10" s="17"/>
    </row>
    <row r="12" spans="2:4" x14ac:dyDescent="0.35">
      <c r="B12" s="293"/>
      <c r="C12" s="17"/>
    </row>
  </sheetData>
  <sheetProtection algorithmName="SHA-512" hashValue="IieNn9lgDG6n3Qmn0CK8bHu3uEo+qjst5U8+cBFQ8Y4iRONie6s6E9xK2SFMEEht2OohJv+wsA0rrIFupi1V1w==" saltValue="Q+cDvk/jEdOWCU9SCrLK5A==" spinCount="100000" sheet="1" objects="1" scenarios="1"/>
  <hyperlinks>
    <hyperlink ref="B2" location="'CR6'!A1" display="EU CR6" xr:uid="{A66E49B3-391C-49C4-AE00-79E71E16428C}"/>
    <hyperlink ref="B4" location="CR7A!A1" display="EU CR7A" xr:uid="{51E7A5C2-BB87-460A-A43E-EE57B0E315A3}"/>
    <hyperlink ref="B6" location="'CR8'!A1" display="EU CR8" xr:uid="{7984F678-49AA-4F86-BCE1-A9151322696A}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B8B9-A215-4F28-91F5-21DC99B58BB8}">
  <dimension ref="A1:M63"/>
  <sheetViews>
    <sheetView workbookViewId="0"/>
  </sheetViews>
  <sheetFormatPr defaultRowHeight="13.5" x14ac:dyDescent="0.35"/>
  <cols>
    <col min="1" max="1" width="21.69921875" style="1" customWidth="1"/>
    <col min="2" max="13" width="15.69921875" style="1" customWidth="1"/>
    <col min="14" max="16384" width="8.796875" style="1"/>
  </cols>
  <sheetData>
    <row r="1" spans="1:13" ht="15.5" x14ac:dyDescent="0.35">
      <c r="A1" s="19" t="s">
        <v>621</v>
      </c>
      <c r="B1" s="126"/>
      <c r="C1" s="126"/>
      <c r="D1" s="126"/>
      <c r="E1" s="126"/>
      <c r="F1" s="126"/>
      <c r="G1" s="126"/>
      <c r="H1" s="126"/>
      <c r="I1" s="24"/>
      <c r="J1" s="24"/>
      <c r="K1" s="24"/>
      <c r="L1" s="312"/>
      <c r="M1" s="23" t="s">
        <v>1</v>
      </c>
    </row>
    <row r="2" spans="1:13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3" t="s">
        <v>2</v>
      </c>
    </row>
    <row r="3" spans="1:13" x14ac:dyDescent="0.35">
      <c r="A3" s="31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04" x14ac:dyDescent="0.35">
      <c r="A4" s="483" t="s">
        <v>622</v>
      </c>
      <c r="B4" s="29" t="s">
        <v>623</v>
      </c>
      <c r="C4" s="29" t="s">
        <v>598</v>
      </c>
      <c r="D4" s="29" t="s">
        <v>624</v>
      </c>
      <c r="E4" s="48" t="s">
        <v>625</v>
      </c>
      <c r="F4" s="48" t="s">
        <v>626</v>
      </c>
      <c r="G4" s="48" t="s">
        <v>627</v>
      </c>
      <c r="H4" s="48" t="s">
        <v>628</v>
      </c>
      <c r="I4" s="48" t="s">
        <v>629</v>
      </c>
      <c r="J4" s="29" t="s">
        <v>630</v>
      </c>
      <c r="K4" s="29" t="s">
        <v>631</v>
      </c>
      <c r="L4" s="29" t="s">
        <v>632</v>
      </c>
      <c r="M4" s="29" t="s">
        <v>633</v>
      </c>
    </row>
    <row r="5" spans="1:13" x14ac:dyDescent="0.35">
      <c r="A5" s="484"/>
      <c r="B5" s="129" t="s">
        <v>3</v>
      </c>
      <c r="C5" s="129" t="s">
        <v>4</v>
      </c>
      <c r="D5" s="129" t="s">
        <v>5</v>
      </c>
      <c r="E5" s="129" t="s">
        <v>6</v>
      </c>
      <c r="F5" s="129" t="s">
        <v>7</v>
      </c>
      <c r="G5" s="129" t="s">
        <v>8</v>
      </c>
      <c r="H5" s="129" t="s">
        <v>9</v>
      </c>
      <c r="I5" s="129" t="s">
        <v>10</v>
      </c>
      <c r="J5" s="129" t="s">
        <v>12</v>
      </c>
      <c r="K5" s="129" t="s">
        <v>13</v>
      </c>
      <c r="L5" s="129" t="s">
        <v>14</v>
      </c>
      <c r="M5" s="129" t="s">
        <v>15</v>
      </c>
    </row>
    <row r="6" spans="1:13" x14ac:dyDescent="0.35">
      <c r="A6" s="314"/>
      <c r="B6" s="315" t="s">
        <v>634</v>
      </c>
      <c r="C6" s="316">
        <v>3947.28739</v>
      </c>
      <c r="D6" s="316">
        <v>811.91093999999998</v>
      </c>
      <c r="E6" s="317">
        <v>1</v>
      </c>
      <c r="F6" s="316">
        <v>4759.1983300000002</v>
      </c>
      <c r="G6" s="318">
        <v>7.9999817952533206E-2</v>
      </c>
      <c r="H6" s="319">
        <v>17</v>
      </c>
      <c r="I6" s="318">
        <v>32.955158017127644</v>
      </c>
      <c r="J6" s="316">
        <v>253.28951999999998</v>
      </c>
      <c r="K6" s="320">
        <v>5.3221047419555634E-2</v>
      </c>
      <c r="L6" s="316">
        <v>1.25471</v>
      </c>
      <c r="M6" s="316">
        <v>-0.42835000000000001</v>
      </c>
    </row>
    <row r="7" spans="1:13" ht="26" x14ac:dyDescent="0.35">
      <c r="A7" s="321"/>
      <c r="B7" s="322" t="s">
        <v>635</v>
      </c>
      <c r="C7" s="316">
        <v>3947.28739</v>
      </c>
      <c r="D7" s="316">
        <v>811.91093999999998</v>
      </c>
      <c r="E7" s="317">
        <v>1</v>
      </c>
      <c r="F7" s="316">
        <v>4759.1983300000002</v>
      </c>
      <c r="G7" s="318">
        <v>7.9999817952533206E-2</v>
      </c>
      <c r="H7" s="319">
        <v>17</v>
      </c>
      <c r="I7" s="318">
        <v>32.955158017127644</v>
      </c>
      <c r="J7" s="316">
        <v>253.28951999999998</v>
      </c>
      <c r="K7" s="320">
        <v>5.3221047419555634E-2</v>
      </c>
      <c r="L7" s="316">
        <v>1.25471</v>
      </c>
      <c r="M7" s="316">
        <v>-0.42835000000000001</v>
      </c>
    </row>
    <row r="8" spans="1:13" ht="26" x14ac:dyDescent="0.35">
      <c r="A8" s="321"/>
      <c r="B8" s="322" t="s">
        <v>636</v>
      </c>
      <c r="C8" s="316"/>
      <c r="D8" s="316"/>
      <c r="E8" s="319"/>
      <c r="F8" s="316"/>
      <c r="G8" s="319"/>
      <c r="H8" s="319"/>
      <c r="I8" s="319"/>
      <c r="J8" s="316"/>
      <c r="K8" s="320"/>
      <c r="L8" s="316"/>
      <c r="M8" s="316"/>
    </row>
    <row r="9" spans="1:13" x14ac:dyDescent="0.35">
      <c r="A9" s="321"/>
      <c r="B9" s="315" t="s">
        <v>637</v>
      </c>
      <c r="C9" s="316">
        <v>4005.6376399999999</v>
      </c>
      <c r="D9" s="316">
        <v>522.52745000000004</v>
      </c>
      <c r="E9" s="317">
        <v>1</v>
      </c>
      <c r="F9" s="316">
        <v>4528.1650899999995</v>
      </c>
      <c r="G9" s="318">
        <v>0.21491729666596585</v>
      </c>
      <c r="H9" s="319">
        <v>21</v>
      </c>
      <c r="I9" s="318">
        <v>32.95656276525024</v>
      </c>
      <c r="J9" s="316">
        <v>508.77769000000001</v>
      </c>
      <c r="K9" s="320">
        <v>0.1123584674780486</v>
      </c>
      <c r="L9" s="316">
        <v>3.2071700000000001</v>
      </c>
      <c r="M9" s="316">
        <v>-1.80972</v>
      </c>
    </row>
    <row r="10" spans="1:13" x14ac:dyDescent="0.35">
      <c r="A10" s="321"/>
      <c r="B10" s="315" t="s">
        <v>638</v>
      </c>
      <c r="C10" s="316">
        <v>6023.30429</v>
      </c>
      <c r="D10" s="316">
        <v>709.72831999999994</v>
      </c>
      <c r="E10" s="317">
        <v>1</v>
      </c>
      <c r="F10" s="316">
        <v>6733.0326100000002</v>
      </c>
      <c r="G10" s="323">
        <v>0.38999959633345666</v>
      </c>
      <c r="H10" s="319">
        <v>26</v>
      </c>
      <c r="I10" s="323">
        <v>32.918357720533898</v>
      </c>
      <c r="J10" s="316">
        <v>1169.75854</v>
      </c>
      <c r="K10" s="320">
        <v>0.17373427514113882</v>
      </c>
      <c r="L10" s="316">
        <v>8.6439900000000005</v>
      </c>
      <c r="M10" s="316">
        <v>-5.6535099999999998</v>
      </c>
    </row>
    <row r="11" spans="1:13" x14ac:dyDescent="0.35">
      <c r="A11" s="321"/>
      <c r="B11" s="315" t="s">
        <v>639</v>
      </c>
      <c r="C11" s="316">
        <v>5738.4637899999998</v>
      </c>
      <c r="D11" s="316">
        <v>195.72654</v>
      </c>
      <c r="E11" s="317">
        <v>1</v>
      </c>
      <c r="F11" s="316">
        <v>5934.1903300000004</v>
      </c>
      <c r="G11" s="323">
        <v>0.70999997736843734</v>
      </c>
      <c r="H11" s="319">
        <v>21</v>
      </c>
      <c r="I11" s="323">
        <v>32.952379200146083</v>
      </c>
      <c r="J11" s="316">
        <v>1570.6453000000001</v>
      </c>
      <c r="K11" s="320">
        <v>0.26467727063954821</v>
      </c>
      <c r="L11" s="316">
        <v>13.88373</v>
      </c>
      <c r="M11" s="316">
        <v>-8.1951000000000001</v>
      </c>
    </row>
    <row r="12" spans="1:13" x14ac:dyDescent="0.35">
      <c r="A12" s="321"/>
      <c r="B12" s="315" t="s">
        <v>640</v>
      </c>
      <c r="C12" s="316">
        <v>7881.9554800000005</v>
      </c>
      <c r="D12" s="316">
        <v>280.36902000000003</v>
      </c>
      <c r="E12" s="317">
        <v>1</v>
      </c>
      <c r="F12" s="316">
        <v>8162.3244999999997</v>
      </c>
      <c r="G12" s="323">
        <v>1.8573130730100231</v>
      </c>
      <c r="H12" s="319">
        <v>32</v>
      </c>
      <c r="I12" s="323">
        <v>32.962069567315041</v>
      </c>
      <c r="J12" s="316">
        <v>4011.89786</v>
      </c>
      <c r="K12" s="320">
        <v>0.4915141342395784</v>
      </c>
      <c r="L12" s="316">
        <v>49.975370000000005</v>
      </c>
      <c r="M12" s="316">
        <v>-40.620050000000006</v>
      </c>
    </row>
    <row r="13" spans="1:13" ht="26" x14ac:dyDescent="0.35">
      <c r="A13" s="321"/>
      <c r="B13" s="322" t="s">
        <v>641</v>
      </c>
      <c r="C13" s="316">
        <v>3223.9417100000001</v>
      </c>
      <c r="D13" s="316">
        <v>80.427089999999993</v>
      </c>
      <c r="E13" s="317">
        <v>1</v>
      </c>
      <c r="F13" s="316">
        <v>3304.3687999999997</v>
      </c>
      <c r="G13" s="323">
        <v>1.279999980631702</v>
      </c>
      <c r="H13" s="319">
        <v>17</v>
      </c>
      <c r="I13" s="323">
        <v>32.946721019760268</v>
      </c>
      <c r="J13" s="316">
        <v>1295.9003400000001</v>
      </c>
      <c r="K13" s="320">
        <v>0.39217787675516125</v>
      </c>
      <c r="L13" s="316">
        <v>13.9351</v>
      </c>
      <c r="M13" s="316">
        <v>-17.948529999999998</v>
      </c>
    </row>
    <row r="14" spans="1:13" ht="26" x14ac:dyDescent="0.35">
      <c r="A14" s="321"/>
      <c r="B14" s="322" t="s">
        <v>642</v>
      </c>
      <c r="C14" s="316">
        <v>4658.0137699999996</v>
      </c>
      <c r="D14" s="316">
        <v>199.94192999999999</v>
      </c>
      <c r="E14" s="317">
        <v>1</v>
      </c>
      <c r="F14" s="316">
        <v>4857.9557000000004</v>
      </c>
      <c r="G14" s="323">
        <v>2.2499999330994314</v>
      </c>
      <c r="H14" s="319">
        <v>15</v>
      </c>
      <c r="I14" s="323">
        <v>32.972509609340406</v>
      </c>
      <c r="J14" s="316">
        <v>2715.9975199999999</v>
      </c>
      <c r="K14" s="320">
        <v>0.55908239756076816</v>
      </c>
      <c r="L14" s="316">
        <v>36.04027</v>
      </c>
      <c r="M14" s="316">
        <v>-22.671520000000001</v>
      </c>
    </row>
    <row r="15" spans="1:13" x14ac:dyDescent="0.35">
      <c r="A15" s="321"/>
      <c r="B15" s="315" t="s">
        <v>643</v>
      </c>
      <c r="C15" s="316">
        <v>10132.562689999999</v>
      </c>
      <c r="D15" s="316">
        <v>612.70708999999999</v>
      </c>
      <c r="E15" s="317">
        <v>1</v>
      </c>
      <c r="F15" s="316">
        <v>10745.269779999999</v>
      </c>
      <c r="G15" s="323">
        <v>6.0376261259314496</v>
      </c>
      <c r="H15" s="319">
        <v>26</v>
      </c>
      <c r="I15" s="323">
        <v>32.933006049098914</v>
      </c>
      <c r="J15" s="316">
        <v>9981.2606400000004</v>
      </c>
      <c r="K15" s="320">
        <v>0.92889809603272722</v>
      </c>
      <c r="L15" s="316">
        <v>213.44985999999997</v>
      </c>
      <c r="M15" s="316">
        <v>-59.797620000000002</v>
      </c>
    </row>
    <row r="16" spans="1:13" x14ac:dyDescent="0.35">
      <c r="A16" s="321"/>
      <c r="B16" s="322" t="s">
        <v>644</v>
      </c>
      <c r="C16" s="316">
        <v>5590.6756500000001</v>
      </c>
      <c r="D16" s="316">
        <v>0</v>
      </c>
      <c r="E16" s="317">
        <v>1</v>
      </c>
      <c r="F16" s="316">
        <v>5590.6756500000001</v>
      </c>
      <c r="G16" s="323">
        <v>3.7999999574464911</v>
      </c>
      <c r="H16" s="319">
        <v>14</v>
      </c>
      <c r="I16" s="323">
        <v>32.914907605046658</v>
      </c>
      <c r="J16" s="316">
        <v>4228.8443299999999</v>
      </c>
      <c r="K16" s="320">
        <v>0.75641024354542907</v>
      </c>
      <c r="L16" s="316">
        <v>69.964730000000003</v>
      </c>
      <c r="M16" s="316">
        <v>-29.018049999999999</v>
      </c>
    </row>
    <row r="17" spans="1:13" x14ac:dyDescent="0.35">
      <c r="A17" s="321"/>
      <c r="B17" s="322" t="s">
        <v>645</v>
      </c>
      <c r="C17" s="316">
        <v>4541.8870399999996</v>
      </c>
      <c r="D17" s="316">
        <v>612.70708999999999</v>
      </c>
      <c r="E17" s="317">
        <v>1</v>
      </c>
      <c r="F17" s="316">
        <v>5154.5941299999995</v>
      </c>
      <c r="G17" s="323">
        <v>8.4645568399000215</v>
      </c>
      <c r="H17" s="319">
        <v>12</v>
      </c>
      <c r="I17" s="323">
        <v>32.89527802259768</v>
      </c>
      <c r="J17" s="316">
        <v>5752.4163099999996</v>
      </c>
      <c r="K17" s="320">
        <v>1.1159785164307399</v>
      </c>
      <c r="L17" s="316">
        <v>143.48513</v>
      </c>
      <c r="M17" s="316">
        <v>-30.77957</v>
      </c>
    </row>
    <row r="18" spans="1:13" x14ac:dyDescent="0.35">
      <c r="A18" s="321"/>
      <c r="B18" s="315" t="s">
        <v>646</v>
      </c>
      <c r="C18" s="316">
        <v>99.718260000000001</v>
      </c>
      <c r="D18" s="316">
        <v>0</v>
      </c>
      <c r="E18" s="317">
        <v>1</v>
      </c>
      <c r="F18" s="316">
        <v>100.01414</v>
      </c>
      <c r="G18" s="323">
        <v>15.489999714040433</v>
      </c>
      <c r="H18" s="319">
        <v>2</v>
      </c>
      <c r="I18" s="323">
        <v>32.985905792920882</v>
      </c>
      <c r="J18" s="316">
        <v>140.88003</v>
      </c>
      <c r="K18" s="320">
        <v>1.4086011238010945</v>
      </c>
      <c r="L18" s="316">
        <v>5.1102400000000001</v>
      </c>
      <c r="M18" s="316">
        <v>-99.718260000000001</v>
      </c>
    </row>
    <row r="19" spans="1:13" x14ac:dyDescent="0.35">
      <c r="A19" s="321"/>
      <c r="B19" s="322" t="s">
        <v>647</v>
      </c>
      <c r="C19" s="316">
        <v>99.718260000000001</v>
      </c>
      <c r="D19" s="316">
        <v>0.29587999999999998</v>
      </c>
      <c r="E19" s="317">
        <v>1</v>
      </c>
      <c r="F19" s="316">
        <v>100.01414</v>
      </c>
      <c r="G19" s="323">
        <v>15.489999714040433</v>
      </c>
      <c r="H19" s="319">
        <v>2</v>
      </c>
      <c r="I19" s="323">
        <v>32.985905792920882</v>
      </c>
      <c r="J19" s="316">
        <v>140.88003</v>
      </c>
      <c r="K19" s="320">
        <v>1.4086011238010945</v>
      </c>
      <c r="L19" s="316">
        <v>5.1102400000000001</v>
      </c>
      <c r="M19" s="316">
        <v>-99.718260000000001</v>
      </c>
    </row>
    <row r="20" spans="1:13" x14ac:dyDescent="0.35">
      <c r="A20" s="321"/>
      <c r="B20" s="322" t="s">
        <v>648</v>
      </c>
      <c r="C20" s="316"/>
      <c r="D20" s="316"/>
      <c r="E20" s="317"/>
      <c r="F20" s="316"/>
      <c r="G20" s="324"/>
      <c r="H20" s="319"/>
      <c r="I20" s="323"/>
      <c r="J20" s="316"/>
      <c r="K20" s="320"/>
      <c r="L20" s="316"/>
      <c r="M20" s="316"/>
    </row>
    <row r="21" spans="1:13" ht="26" x14ac:dyDescent="0.35">
      <c r="A21" s="321"/>
      <c r="B21" s="322" t="s">
        <v>649</v>
      </c>
      <c r="C21" s="316"/>
      <c r="D21" s="316"/>
      <c r="E21" s="317"/>
      <c r="F21" s="316"/>
      <c r="G21" s="324"/>
      <c r="H21" s="319"/>
      <c r="I21" s="323"/>
      <c r="J21" s="316"/>
      <c r="K21" s="320"/>
      <c r="L21" s="316"/>
      <c r="M21" s="316"/>
    </row>
    <row r="22" spans="1:13" x14ac:dyDescent="0.35">
      <c r="A22" s="325"/>
      <c r="B22" s="315" t="s">
        <v>650</v>
      </c>
      <c r="C22" s="316">
        <v>1490.76605</v>
      </c>
      <c r="D22" s="316">
        <v>0</v>
      </c>
      <c r="E22" s="317">
        <v>1</v>
      </c>
      <c r="F22" s="316">
        <v>1490.76605</v>
      </c>
      <c r="G22" s="323">
        <v>100</v>
      </c>
      <c r="H22" s="319">
        <v>2</v>
      </c>
      <c r="I22" s="323">
        <v>100</v>
      </c>
      <c r="J22" s="316">
        <v>1863.45757</v>
      </c>
      <c r="K22" s="320">
        <v>1.2500000050309705</v>
      </c>
      <c r="L22" s="316">
        <v>1490.76605</v>
      </c>
      <c r="M22" s="316">
        <v>-306.49910999999997</v>
      </c>
    </row>
    <row r="23" spans="1:13" ht="30.5" customHeight="1" x14ac:dyDescent="0.35">
      <c r="A23" s="485" t="s">
        <v>651</v>
      </c>
      <c r="B23" s="486"/>
      <c r="C23" s="326">
        <v>39319.695590000003</v>
      </c>
      <c r="D23" s="326">
        <v>3132.9693600000001</v>
      </c>
      <c r="E23" s="317"/>
      <c r="F23" s="326">
        <v>42452.960829999996</v>
      </c>
      <c r="G23" s="48"/>
      <c r="H23" s="326">
        <v>147</v>
      </c>
      <c r="I23" s="48"/>
      <c r="J23" s="326">
        <v>19499.96715</v>
      </c>
      <c r="K23" s="320">
        <v>0.45933114602032821</v>
      </c>
      <c r="L23" s="326">
        <v>1786.2911199999999</v>
      </c>
      <c r="M23" s="326">
        <v>-522.72172</v>
      </c>
    </row>
    <row r="24" spans="1:13" ht="104" x14ac:dyDescent="0.35">
      <c r="A24" s="327" t="s">
        <v>652</v>
      </c>
      <c r="B24" s="29" t="s">
        <v>623</v>
      </c>
      <c r="C24" s="29" t="s">
        <v>598</v>
      </c>
      <c r="D24" s="29" t="s">
        <v>624</v>
      </c>
      <c r="E24" s="29" t="s">
        <v>625</v>
      </c>
      <c r="F24" s="29" t="s">
        <v>626</v>
      </c>
      <c r="G24" s="29" t="s">
        <v>627</v>
      </c>
      <c r="H24" s="29" t="s">
        <v>628</v>
      </c>
      <c r="I24" s="29" t="s">
        <v>629</v>
      </c>
      <c r="J24" s="29" t="s">
        <v>630</v>
      </c>
      <c r="K24" s="29" t="s">
        <v>631</v>
      </c>
      <c r="L24" s="29" t="s">
        <v>632</v>
      </c>
      <c r="M24" s="29" t="s">
        <v>633</v>
      </c>
    </row>
    <row r="25" spans="1:13" x14ac:dyDescent="0.35">
      <c r="A25" s="314"/>
      <c r="B25" s="315" t="s">
        <v>634</v>
      </c>
      <c r="C25" s="316">
        <v>24488422.752289999</v>
      </c>
      <c r="D25" s="316">
        <v>1078056.0444400001</v>
      </c>
      <c r="E25" s="317">
        <v>1</v>
      </c>
      <c r="F25" s="316">
        <v>25566478.796730001</v>
      </c>
      <c r="G25" s="328">
        <v>7.999999899868751E-2</v>
      </c>
      <c r="H25" s="316">
        <v>139993</v>
      </c>
      <c r="I25" s="328">
        <v>42.269169189532775</v>
      </c>
      <c r="J25" s="316">
        <v>2290735.9943300001</v>
      </c>
      <c r="K25" s="329">
        <v>8.9599197939725247E-2</v>
      </c>
      <c r="L25" s="316">
        <v>8645.7439700000014</v>
      </c>
      <c r="M25" s="316">
        <v>-21864.191859999999</v>
      </c>
    </row>
    <row r="26" spans="1:13" ht="26" x14ac:dyDescent="0.35">
      <c r="A26" s="321"/>
      <c r="B26" s="322" t="s">
        <v>635</v>
      </c>
      <c r="C26" s="316">
        <v>24488422.752289999</v>
      </c>
      <c r="D26" s="316">
        <v>1078056.0444400001</v>
      </c>
      <c r="E26" s="317">
        <v>1</v>
      </c>
      <c r="F26" s="316">
        <v>25566478.796730001</v>
      </c>
      <c r="G26" s="328">
        <v>7.999999899868751E-2</v>
      </c>
      <c r="H26" s="316">
        <v>139993</v>
      </c>
      <c r="I26" s="328">
        <v>42.269169189532775</v>
      </c>
      <c r="J26" s="316">
        <v>2290735.9943300001</v>
      </c>
      <c r="K26" s="329">
        <v>8.9599197939725247E-2</v>
      </c>
      <c r="L26" s="316">
        <v>8645.7439700000014</v>
      </c>
      <c r="M26" s="316">
        <v>-21864.191859999999</v>
      </c>
    </row>
    <row r="27" spans="1:13" ht="26" x14ac:dyDescent="0.35">
      <c r="A27" s="321"/>
      <c r="B27" s="322" t="s">
        <v>636</v>
      </c>
      <c r="C27" s="316"/>
      <c r="D27" s="316"/>
      <c r="E27" s="317"/>
      <c r="F27" s="316">
        <v>0</v>
      </c>
      <c r="G27" s="328"/>
      <c r="H27" s="316"/>
      <c r="I27" s="328"/>
      <c r="J27" s="316">
        <v>0</v>
      </c>
      <c r="K27" s="329"/>
      <c r="L27" s="316">
        <v>0</v>
      </c>
      <c r="M27" s="316">
        <v>0</v>
      </c>
    </row>
    <row r="28" spans="1:13" x14ac:dyDescent="0.35">
      <c r="A28" s="321"/>
      <c r="B28" s="315" t="s">
        <v>637</v>
      </c>
      <c r="C28" s="316">
        <v>3883704.5274399999</v>
      </c>
      <c r="D28" s="316">
        <v>106097.73256999999</v>
      </c>
      <c r="E28" s="317">
        <v>1</v>
      </c>
      <c r="F28" s="316">
        <v>3989802.2600100003</v>
      </c>
      <c r="G28" s="328">
        <v>0.18736916913458984</v>
      </c>
      <c r="H28" s="316">
        <v>18942</v>
      </c>
      <c r="I28" s="328">
        <v>44.051762771627693</v>
      </c>
      <c r="J28" s="316">
        <v>708541.42226000002</v>
      </c>
      <c r="K28" s="329">
        <v>0.17758810489475838</v>
      </c>
      <c r="L28" s="316">
        <v>3293.2790199999999</v>
      </c>
      <c r="M28" s="316">
        <v>-8737.3190699999996</v>
      </c>
    </row>
    <row r="29" spans="1:13" x14ac:dyDescent="0.35">
      <c r="A29" s="321"/>
      <c r="B29" s="315" t="s">
        <v>638</v>
      </c>
      <c r="C29" s="316">
        <v>2112152.5630600001</v>
      </c>
      <c r="D29" s="316">
        <v>56357.305409999994</v>
      </c>
      <c r="E29" s="317">
        <v>1</v>
      </c>
      <c r="F29" s="316">
        <v>2168509.8684699996</v>
      </c>
      <c r="G29" s="328">
        <v>0.39000000302439786</v>
      </c>
      <c r="H29" s="316">
        <v>10379</v>
      </c>
      <c r="I29" s="328">
        <v>44.365042604706701</v>
      </c>
      <c r="J29" s="316">
        <v>666960.36008000001</v>
      </c>
      <c r="K29" s="329">
        <v>0.30756620930232448</v>
      </c>
      <c r="L29" s="316">
        <v>3755.0412099999999</v>
      </c>
      <c r="M29" s="316">
        <v>-7732.5596599999999</v>
      </c>
    </row>
    <row r="30" spans="1:13" x14ac:dyDescent="0.35">
      <c r="A30" s="321"/>
      <c r="B30" s="315" t="s">
        <v>639</v>
      </c>
      <c r="C30" s="316">
        <v>1520767.3138599999</v>
      </c>
      <c r="D30" s="316">
        <v>27481.62845</v>
      </c>
      <c r="E30" s="317">
        <v>1</v>
      </c>
      <c r="F30" s="316">
        <v>1548248.9423099998</v>
      </c>
      <c r="G30" s="328">
        <v>0.71000003270245238</v>
      </c>
      <c r="H30" s="316">
        <v>7453</v>
      </c>
      <c r="I30" s="328">
        <v>44.740055719744078</v>
      </c>
      <c r="J30" s="316">
        <v>730984.44180999999</v>
      </c>
      <c r="K30" s="329">
        <v>0.47213624491121259</v>
      </c>
      <c r="L30" s="316">
        <v>4923.0472699999991</v>
      </c>
      <c r="M30" s="316">
        <v>-10092.029</v>
      </c>
    </row>
    <row r="31" spans="1:13" x14ac:dyDescent="0.35">
      <c r="A31" s="321"/>
      <c r="B31" s="315" t="s">
        <v>640</v>
      </c>
      <c r="C31" s="316">
        <v>2267312.0727600004</v>
      </c>
      <c r="D31" s="316">
        <v>63824.472929999996</v>
      </c>
      <c r="E31" s="317">
        <v>1</v>
      </c>
      <c r="F31" s="316">
        <v>2331136.5456900001</v>
      </c>
      <c r="G31" s="328">
        <v>1.6681287187058125</v>
      </c>
      <c r="H31" s="316">
        <v>10653</v>
      </c>
      <c r="I31" s="328">
        <v>45.333212191218088</v>
      </c>
      <c r="J31" s="316">
        <v>1933212.12467</v>
      </c>
      <c r="K31" s="329">
        <v>0.82930025194975565</v>
      </c>
      <c r="L31" s="316">
        <v>17643.92194</v>
      </c>
      <c r="M31" s="316">
        <v>-29341.651399999999</v>
      </c>
    </row>
    <row r="32" spans="1:13" ht="26" x14ac:dyDescent="0.35">
      <c r="A32" s="321"/>
      <c r="B32" s="322" t="s">
        <v>641</v>
      </c>
      <c r="C32" s="316">
        <v>1360871.4484600001</v>
      </c>
      <c r="D32" s="316">
        <v>39093.092349999999</v>
      </c>
      <c r="E32" s="317">
        <v>1</v>
      </c>
      <c r="F32" s="316">
        <v>1399964.5408099999</v>
      </c>
      <c r="G32" s="328">
        <v>1.2799999933720472</v>
      </c>
      <c r="H32" s="316">
        <v>6516</v>
      </c>
      <c r="I32" s="328">
        <v>45.305753757965924</v>
      </c>
      <c r="J32" s="316">
        <v>991570.12596000009</v>
      </c>
      <c r="K32" s="329">
        <v>0.70828231505513095</v>
      </c>
      <c r="L32" s="316">
        <v>8123.8124800000005</v>
      </c>
      <c r="M32" s="316">
        <v>-14278.195750000001</v>
      </c>
    </row>
    <row r="33" spans="1:13" ht="26" x14ac:dyDescent="0.35">
      <c r="A33" s="321"/>
      <c r="B33" s="322" t="s">
        <v>642</v>
      </c>
      <c r="C33" s="316">
        <v>906440.62429999991</v>
      </c>
      <c r="D33" s="316">
        <v>24731.380579999997</v>
      </c>
      <c r="E33" s="317">
        <v>1</v>
      </c>
      <c r="F33" s="316">
        <v>931172.00488000002</v>
      </c>
      <c r="G33" s="328">
        <v>2.2500000221093353</v>
      </c>
      <c r="H33" s="316">
        <v>4137</v>
      </c>
      <c r="I33" s="328">
        <v>45.374377076223993</v>
      </c>
      <c r="J33" s="316">
        <v>941641.99871000007</v>
      </c>
      <c r="K33" s="329">
        <v>1.0112438881056667</v>
      </c>
      <c r="L33" s="316">
        <v>9520.1094600000015</v>
      </c>
      <c r="M33" s="316">
        <v>-15063.45565</v>
      </c>
    </row>
    <row r="34" spans="1:13" x14ac:dyDescent="0.35">
      <c r="A34" s="321"/>
      <c r="B34" s="315" t="s">
        <v>643</v>
      </c>
      <c r="C34" s="316">
        <v>1231248.1534200001</v>
      </c>
      <c r="D34" s="316">
        <v>31836.302019999999</v>
      </c>
      <c r="E34" s="317">
        <v>1</v>
      </c>
      <c r="F34" s="316">
        <v>1263084.4554400002</v>
      </c>
      <c r="G34" s="328">
        <v>5.6344959961255059</v>
      </c>
      <c r="H34" s="316">
        <v>5220</v>
      </c>
      <c r="I34" s="328">
        <v>45.323156827390427</v>
      </c>
      <c r="J34" s="316">
        <v>2073605.8447499999</v>
      </c>
      <c r="K34" s="329">
        <v>1.6417000746222088</v>
      </c>
      <c r="L34" s="316">
        <v>32389.685819999999</v>
      </c>
      <c r="M34" s="316">
        <v>-35192.82935</v>
      </c>
    </row>
    <row r="35" spans="1:13" x14ac:dyDescent="0.35">
      <c r="A35" s="321"/>
      <c r="B35" s="322" t="s">
        <v>644</v>
      </c>
      <c r="C35" s="316">
        <v>624079.72433</v>
      </c>
      <c r="D35" s="316">
        <v>15369.743480000001</v>
      </c>
      <c r="E35" s="317">
        <v>1</v>
      </c>
      <c r="F35" s="316">
        <v>639449.46780999994</v>
      </c>
      <c r="G35" s="328">
        <v>3.8034006199540951</v>
      </c>
      <c r="H35" s="316">
        <v>2753</v>
      </c>
      <c r="I35" s="328">
        <v>45.400078128975977</v>
      </c>
      <c r="J35" s="316">
        <v>875773.44321000006</v>
      </c>
      <c r="K35" s="329">
        <v>1.3695741216414918</v>
      </c>
      <c r="L35" s="316">
        <v>11039.432470000002</v>
      </c>
      <c r="M35" s="316">
        <v>-14778.185720000001</v>
      </c>
    </row>
    <row r="36" spans="1:13" x14ac:dyDescent="0.35">
      <c r="A36" s="321"/>
      <c r="B36" s="322" t="s">
        <v>645</v>
      </c>
      <c r="C36" s="316">
        <v>607168.42908999999</v>
      </c>
      <c r="D36" s="316">
        <v>16466.558539999998</v>
      </c>
      <c r="E36" s="317">
        <v>1</v>
      </c>
      <c r="F36" s="316">
        <v>623634.98762999999</v>
      </c>
      <c r="G36" s="328">
        <v>7.5232921142856819</v>
      </c>
      <c r="H36" s="316">
        <v>2467</v>
      </c>
      <c r="I36" s="328">
        <v>45.478987399818202</v>
      </c>
      <c r="J36" s="316">
        <v>1197832.40154</v>
      </c>
      <c r="K36" s="329">
        <v>1.9207267476959917</v>
      </c>
      <c r="L36" s="316">
        <v>21350.253350000003</v>
      </c>
      <c r="M36" s="316">
        <v>-20414.643629999999</v>
      </c>
    </row>
    <row r="37" spans="1:13" x14ac:dyDescent="0.35">
      <c r="A37" s="321"/>
      <c r="B37" s="315" t="s">
        <v>646</v>
      </c>
      <c r="C37" s="316">
        <v>317195.88536000001</v>
      </c>
      <c r="D37" s="316">
        <v>6160.0574299999998</v>
      </c>
      <c r="E37" s="317">
        <v>1</v>
      </c>
      <c r="F37" s="316">
        <v>323355.94279</v>
      </c>
      <c r="G37" s="328">
        <v>23.773017624974862</v>
      </c>
      <c r="H37" s="316">
        <v>1342</v>
      </c>
      <c r="I37" s="328">
        <v>46.213712212556217</v>
      </c>
      <c r="J37" s="316">
        <v>838653.4668099999</v>
      </c>
      <c r="K37" s="329">
        <v>2.5935922487580636</v>
      </c>
      <c r="L37" s="316">
        <v>35860.057070000003</v>
      </c>
      <c r="M37" s="316">
        <v>-26763.603420000003</v>
      </c>
    </row>
    <row r="38" spans="1:13" x14ac:dyDescent="0.35">
      <c r="A38" s="321"/>
      <c r="B38" s="322" t="s">
        <v>647</v>
      </c>
      <c r="C38" s="316">
        <v>204147.58888</v>
      </c>
      <c r="D38" s="316">
        <v>6160.0574299999998</v>
      </c>
      <c r="E38" s="317">
        <v>1</v>
      </c>
      <c r="F38" s="316">
        <v>210307.64631000001</v>
      </c>
      <c r="G38" s="328">
        <v>15.489999993486453</v>
      </c>
      <c r="H38" s="316">
        <v>836</v>
      </c>
      <c r="I38" s="328">
        <v>45.66717013748346</v>
      </c>
      <c r="J38" s="316">
        <v>538367.44764000003</v>
      </c>
      <c r="K38" s="329">
        <v>2.5599042977563911</v>
      </c>
      <c r="L38" s="316">
        <v>14878.800730000001</v>
      </c>
      <c r="M38" s="316">
        <v>-16887.42238</v>
      </c>
    </row>
    <row r="39" spans="1:13" x14ac:dyDescent="0.35">
      <c r="A39" s="321"/>
      <c r="B39" s="322" t="s">
        <v>648</v>
      </c>
      <c r="C39" s="316"/>
      <c r="D39" s="316"/>
      <c r="E39" s="317"/>
      <c r="F39" s="316">
        <v>0</v>
      </c>
      <c r="G39" s="328"/>
      <c r="H39" s="316"/>
      <c r="I39" s="328"/>
      <c r="J39" s="316">
        <v>0</v>
      </c>
      <c r="K39" s="329"/>
      <c r="L39" s="316">
        <v>0</v>
      </c>
      <c r="M39" s="316">
        <v>0</v>
      </c>
    </row>
    <row r="40" spans="1:13" ht="26" x14ac:dyDescent="0.35">
      <c r="A40" s="321"/>
      <c r="B40" s="322" t="s">
        <v>649</v>
      </c>
      <c r="C40" s="316">
        <v>113048.29648</v>
      </c>
      <c r="D40" s="316">
        <v>0</v>
      </c>
      <c r="E40" s="317">
        <v>1</v>
      </c>
      <c r="F40" s="316">
        <v>113048.29648</v>
      </c>
      <c r="G40" s="328">
        <v>39.189529112309899</v>
      </c>
      <c r="H40" s="316">
        <v>506</v>
      </c>
      <c r="I40" s="328">
        <v>47.230946818775102</v>
      </c>
      <c r="J40" s="316">
        <v>300286.01917000004</v>
      </c>
      <c r="K40" s="329">
        <v>2.6562631063009894</v>
      </c>
      <c r="L40" s="316">
        <v>20981.25634</v>
      </c>
      <c r="M40" s="316">
        <v>-9876.1810399999995</v>
      </c>
    </row>
    <row r="41" spans="1:13" x14ac:dyDescent="0.35">
      <c r="A41" s="325"/>
      <c r="B41" s="315" t="s">
        <v>650</v>
      </c>
      <c r="C41" s="316">
        <v>879236.97070000006</v>
      </c>
      <c r="D41" s="316">
        <v>154.94485</v>
      </c>
      <c r="E41" s="317">
        <v>1</v>
      </c>
      <c r="F41" s="316">
        <v>879391.91554999992</v>
      </c>
      <c r="G41" s="328">
        <v>100</v>
      </c>
      <c r="H41" s="316">
        <v>4470</v>
      </c>
      <c r="I41" s="328">
        <v>67.03083725491193</v>
      </c>
      <c r="J41" s="316">
        <v>1132394.0079100002</v>
      </c>
      <c r="K41" s="329">
        <v>1.2877011806525018</v>
      </c>
      <c r="L41" s="316">
        <v>589082.19576999999</v>
      </c>
      <c r="M41" s="316">
        <v>-390035.54022000002</v>
      </c>
    </row>
    <row r="42" spans="1:13" ht="33.5" customHeight="1" x14ac:dyDescent="0.35">
      <c r="A42" s="485" t="s">
        <v>653</v>
      </c>
      <c r="B42" s="486"/>
      <c r="C42" s="326">
        <v>36700040.238890007</v>
      </c>
      <c r="D42" s="326">
        <v>1369968.4881000002</v>
      </c>
      <c r="E42" s="330"/>
      <c r="F42" s="326">
        <v>38070008.726990007</v>
      </c>
      <c r="G42" s="227"/>
      <c r="H42" s="326">
        <v>198452</v>
      </c>
      <c r="I42" s="227"/>
      <c r="J42" s="326">
        <v>10375087.662619999</v>
      </c>
      <c r="K42" s="329">
        <v>0.27252653754356787</v>
      </c>
      <c r="L42" s="326">
        <v>695592.97207000002</v>
      </c>
      <c r="M42" s="326">
        <v>-529759.72398000001</v>
      </c>
    </row>
    <row r="43" spans="1:13" ht="104" x14ac:dyDescent="0.35">
      <c r="A43" s="327" t="s">
        <v>654</v>
      </c>
      <c r="B43" s="29" t="s">
        <v>623</v>
      </c>
      <c r="C43" s="29" t="s">
        <v>598</v>
      </c>
      <c r="D43" s="29" t="s">
        <v>624</v>
      </c>
      <c r="E43" s="29" t="s">
        <v>625</v>
      </c>
      <c r="F43" s="29" t="s">
        <v>626</v>
      </c>
      <c r="G43" s="29" t="s">
        <v>627</v>
      </c>
      <c r="H43" s="29" t="s">
        <v>628</v>
      </c>
      <c r="I43" s="29" t="s">
        <v>629</v>
      </c>
      <c r="J43" s="29" t="s">
        <v>630</v>
      </c>
      <c r="K43" s="29" t="s">
        <v>631</v>
      </c>
      <c r="L43" s="29" t="s">
        <v>632</v>
      </c>
      <c r="M43" s="29" t="s">
        <v>633</v>
      </c>
    </row>
    <row r="44" spans="1:13" x14ac:dyDescent="0.35">
      <c r="A44" s="314"/>
      <c r="B44" s="315" t="s">
        <v>634</v>
      </c>
      <c r="C44" s="316">
        <v>400195.70280999999</v>
      </c>
      <c r="D44" s="316">
        <v>2071353.2617500001</v>
      </c>
      <c r="E44" s="318">
        <v>61.083210730000005</v>
      </c>
      <c r="F44" s="316">
        <v>1665444.76935</v>
      </c>
      <c r="G44" s="328">
        <v>7.9999923415052632E-2</v>
      </c>
      <c r="H44" s="316">
        <v>613867</v>
      </c>
      <c r="I44" s="328">
        <v>65.495023210869832</v>
      </c>
      <c r="J44" s="316">
        <v>57755.34837</v>
      </c>
      <c r="K44" s="329">
        <v>3.4678633259355163E-2</v>
      </c>
      <c r="L44" s="316">
        <v>872.62363000000005</v>
      </c>
      <c r="M44" s="316">
        <v>-1375.1431399999999</v>
      </c>
    </row>
    <row r="45" spans="1:13" ht="26" x14ac:dyDescent="0.35">
      <c r="A45" s="321"/>
      <c r="B45" s="322" t="s">
        <v>635</v>
      </c>
      <c r="C45" s="316">
        <v>400195.70280999999</v>
      </c>
      <c r="D45" s="316">
        <v>2071353.2617500001</v>
      </c>
      <c r="E45" s="318">
        <v>61.083210730000005</v>
      </c>
      <c r="F45" s="316">
        <v>1665444.76935</v>
      </c>
      <c r="G45" s="328">
        <v>7.9999923415052632E-2</v>
      </c>
      <c r="H45" s="316">
        <v>613867</v>
      </c>
      <c r="I45" s="328">
        <v>65.495023210869832</v>
      </c>
      <c r="J45" s="316">
        <v>57755.34837</v>
      </c>
      <c r="K45" s="329">
        <v>3.4678633259355163E-2</v>
      </c>
      <c r="L45" s="316">
        <v>872.62363000000005</v>
      </c>
      <c r="M45" s="316">
        <v>-1375.1431399999999</v>
      </c>
    </row>
    <row r="46" spans="1:13" ht="26" x14ac:dyDescent="0.35">
      <c r="A46" s="321"/>
      <c r="B46" s="322" t="s">
        <v>636</v>
      </c>
      <c r="C46" s="316">
        <v>0</v>
      </c>
      <c r="D46" s="316">
        <v>0</v>
      </c>
      <c r="E46" s="318"/>
      <c r="F46" s="316">
        <v>0</v>
      </c>
      <c r="G46" s="328"/>
      <c r="H46" s="316"/>
      <c r="I46" s="328"/>
      <c r="J46" s="316">
        <v>0</v>
      </c>
      <c r="K46" s="329">
        <v>0</v>
      </c>
      <c r="L46" s="316">
        <v>0</v>
      </c>
      <c r="M46" s="316">
        <v>0</v>
      </c>
    </row>
    <row r="47" spans="1:13" x14ac:dyDescent="0.35">
      <c r="A47" s="321"/>
      <c r="B47" s="315" t="s">
        <v>637</v>
      </c>
      <c r="C47" s="316">
        <v>186126.75203</v>
      </c>
      <c r="D47" s="316">
        <v>331991.12148999999</v>
      </c>
      <c r="E47" s="318">
        <v>68.058762260000009</v>
      </c>
      <c r="F47" s="316">
        <v>412075.79914999998</v>
      </c>
      <c r="G47" s="328">
        <v>0.19203161205590541</v>
      </c>
      <c r="H47" s="316">
        <v>139584</v>
      </c>
      <c r="I47" s="328">
        <v>71.598626157757465</v>
      </c>
      <c r="J47" s="316">
        <v>32210.499949999998</v>
      </c>
      <c r="K47" s="329">
        <v>7.8166444174691832E-2</v>
      </c>
      <c r="L47" s="316">
        <v>567.80860999999993</v>
      </c>
      <c r="M47" s="316">
        <v>-1544.57115</v>
      </c>
    </row>
    <row r="48" spans="1:13" x14ac:dyDescent="0.35">
      <c r="A48" s="321"/>
      <c r="B48" s="315" t="s">
        <v>638</v>
      </c>
      <c r="C48" s="316">
        <v>184720.3076</v>
      </c>
      <c r="D48" s="316">
        <v>218924.6856</v>
      </c>
      <c r="E48" s="318">
        <v>70.982552429999998</v>
      </c>
      <c r="F48" s="316">
        <v>340118.63836000004</v>
      </c>
      <c r="G48" s="328">
        <v>0.38999905338795443</v>
      </c>
      <c r="H48" s="316">
        <v>105612</v>
      </c>
      <c r="I48" s="328">
        <v>75.289866599123712</v>
      </c>
      <c r="J48" s="316">
        <v>49704.661869999996</v>
      </c>
      <c r="K48" s="329">
        <v>0.14613918869506318</v>
      </c>
      <c r="L48" s="316">
        <v>998.6925500000001</v>
      </c>
      <c r="M48" s="316">
        <v>-2216.44391</v>
      </c>
    </row>
    <row r="49" spans="1:13" x14ac:dyDescent="0.35">
      <c r="A49" s="321"/>
      <c r="B49" s="315" t="s">
        <v>639</v>
      </c>
      <c r="C49" s="316">
        <v>195367.16926</v>
      </c>
      <c r="D49" s="316">
        <v>164376.49619000001</v>
      </c>
      <c r="E49" s="318">
        <v>72.752697130000001</v>
      </c>
      <c r="F49" s="316">
        <v>314955.50423000002</v>
      </c>
      <c r="G49" s="328">
        <v>0.71000137161184418</v>
      </c>
      <c r="H49" s="316">
        <v>89264</v>
      </c>
      <c r="I49" s="328">
        <v>77.45667236913873</v>
      </c>
      <c r="J49" s="316">
        <v>75985.693520000001</v>
      </c>
      <c r="K49" s="329">
        <v>0.24125850318370856</v>
      </c>
      <c r="L49" s="316">
        <v>1732.07095</v>
      </c>
      <c r="M49" s="316">
        <v>-3290.9333900000001</v>
      </c>
    </row>
    <row r="50" spans="1:13" x14ac:dyDescent="0.35">
      <c r="A50" s="321"/>
      <c r="B50" s="315" t="s">
        <v>640</v>
      </c>
      <c r="C50" s="316">
        <v>392936.82624999998</v>
      </c>
      <c r="D50" s="316">
        <v>205675.94374000002</v>
      </c>
      <c r="E50" s="318">
        <v>76.17031034</v>
      </c>
      <c r="F50" s="316">
        <v>549600.83227999997</v>
      </c>
      <c r="G50" s="328">
        <v>1.7098655020253639</v>
      </c>
      <c r="H50" s="316">
        <v>140039</v>
      </c>
      <c r="I50" s="328">
        <v>79.038275289345421</v>
      </c>
      <c r="J50" s="316">
        <v>261444.36032000001</v>
      </c>
      <c r="K50" s="329">
        <v>0.47569862519204553</v>
      </c>
      <c r="L50" s="316">
        <v>7436.2829199999996</v>
      </c>
      <c r="M50" s="316">
        <v>-10813.470429999999</v>
      </c>
    </row>
    <row r="51" spans="1:13" ht="26" x14ac:dyDescent="0.35">
      <c r="A51" s="321"/>
      <c r="B51" s="322" t="s">
        <v>641</v>
      </c>
      <c r="C51" s="316">
        <v>212122.31771</v>
      </c>
      <c r="D51" s="316">
        <v>125396.22498</v>
      </c>
      <c r="E51" s="318">
        <v>74.895639000000003</v>
      </c>
      <c r="F51" s="316">
        <v>306038.62210000004</v>
      </c>
      <c r="G51" s="328">
        <v>1.279997286982949</v>
      </c>
      <c r="H51" s="316">
        <v>79550</v>
      </c>
      <c r="I51" s="328">
        <v>78.745155404357703</v>
      </c>
      <c r="J51" s="316">
        <v>117925.94619</v>
      </c>
      <c r="K51" s="329">
        <v>0.38533027426671318</v>
      </c>
      <c r="L51" s="316">
        <v>3084.68363</v>
      </c>
      <c r="M51" s="316">
        <v>-4906.0101699999996</v>
      </c>
    </row>
    <row r="52" spans="1:13" ht="26" x14ac:dyDescent="0.35">
      <c r="A52" s="321"/>
      <c r="B52" s="322" t="s">
        <v>642</v>
      </c>
      <c r="C52" s="316">
        <v>180814.50853999998</v>
      </c>
      <c r="D52" s="316">
        <v>80279.718760000003</v>
      </c>
      <c r="E52" s="318">
        <v>78.161335929999993</v>
      </c>
      <c r="F52" s="316">
        <v>243562.21017999999</v>
      </c>
      <c r="G52" s="328">
        <v>2.2499996883547744</v>
      </c>
      <c r="H52" s="316">
        <v>60489</v>
      </c>
      <c r="I52" s="328">
        <v>79.406583680230256</v>
      </c>
      <c r="J52" s="316">
        <v>143518.41412999999</v>
      </c>
      <c r="K52" s="329">
        <v>0.58924746176319986</v>
      </c>
      <c r="L52" s="316">
        <v>4351.5992900000001</v>
      </c>
      <c r="M52" s="316">
        <v>-5907.4602599999998</v>
      </c>
    </row>
    <row r="53" spans="1:13" x14ac:dyDescent="0.35">
      <c r="A53" s="321"/>
      <c r="B53" s="315" t="s">
        <v>643</v>
      </c>
      <c r="C53" s="316">
        <v>370752.61732999998</v>
      </c>
      <c r="D53" s="316">
        <v>123456.68051000001</v>
      </c>
      <c r="E53" s="318">
        <v>71.056781130000005</v>
      </c>
      <c r="F53" s="316">
        <v>458476.96288000001</v>
      </c>
      <c r="G53" s="328">
        <v>5.7266462784214349</v>
      </c>
      <c r="H53" s="316">
        <v>107123</v>
      </c>
      <c r="I53" s="328">
        <v>80.643630829794816</v>
      </c>
      <c r="J53" s="316">
        <v>519286.36747000006</v>
      </c>
      <c r="K53" s="329">
        <v>1.132633500728184</v>
      </c>
      <c r="L53" s="316">
        <v>21965.295989999999</v>
      </c>
      <c r="M53" s="316">
        <v>-21730.51052</v>
      </c>
    </row>
    <row r="54" spans="1:13" x14ac:dyDescent="0.35">
      <c r="A54" s="321"/>
      <c r="B54" s="322" t="s">
        <v>644</v>
      </c>
      <c r="C54" s="316">
        <v>161883.23400999999</v>
      </c>
      <c r="D54" s="316">
        <v>51406.756799999996</v>
      </c>
      <c r="E54" s="318">
        <v>79.473339759999988</v>
      </c>
      <c r="F54" s="316">
        <v>202737.90091999999</v>
      </c>
      <c r="G54" s="328">
        <v>4.0465830158926934</v>
      </c>
      <c r="H54" s="316">
        <v>47892</v>
      </c>
      <c r="I54" s="328">
        <v>80.406823763681274</v>
      </c>
      <c r="J54" s="316">
        <v>175393.97484000001</v>
      </c>
      <c r="K54" s="329">
        <v>0.8651267180141623</v>
      </c>
      <c r="L54" s="316">
        <v>6212.8198200000006</v>
      </c>
      <c r="M54" s="316">
        <v>-7536.0859199999995</v>
      </c>
    </row>
    <row r="55" spans="1:13" x14ac:dyDescent="0.35">
      <c r="A55" s="321"/>
      <c r="B55" s="322" t="s">
        <v>645</v>
      </c>
      <c r="C55" s="316">
        <v>208869.38331999999</v>
      </c>
      <c r="D55" s="316">
        <v>72049.923709999988</v>
      </c>
      <c r="E55" s="318">
        <v>65.051667449999997</v>
      </c>
      <c r="F55" s="316">
        <v>255739.06196000002</v>
      </c>
      <c r="G55" s="328">
        <v>7.6960662751935898</v>
      </c>
      <c r="H55" s="316">
        <v>59231</v>
      </c>
      <c r="I55" s="328">
        <v>80.219094258697027</v>
      </c>
      <c r="J55" s="316">
        <v>343892.39263000002</v>
      </c>
      <c r="K55" s="329">
        <v>1.3447002972263502</v>
      </c>
      <c r="L55" s="316">
        <v>15752.47617</v>
      </c>
      <c r="M55" s="316">
        <v>-14194.4246</v>
      </c>
    </row>
    <row r="56" spans="1:13" x14ac:dyDescent="0.35">
      <c r="A56" s="321"/>
      <c r="B56" s="315" t="s">
        <v>646</v>
      </c>
      <c r="C56" s="316">
        <v>162805.28659999999</v>
      </c>
      <c r="D56" s="316">
        <v>18505.750090000001</v>
      </c>
      <c r="E56" s="318">
        <v>71.579520399999993</v>
      </c>
      <c r="F56" s="316">
        <v>176051.61403999999</v>
      </c>
      <c r="G56" s="328">
        <v>22.745457420743563</v>
      </c>
      <c r="H56" s="316">
        <v>35413</v>
      </c>
      <c r="I56" s="328">
        <v>83.683749094470954</v>
      </c>
      <c r="J56" s="316">
        <v>378860.33361000003</v>
      </c>
      <c r="K56" s="329">
        <v>2.1519844374952486</v>
      </c>
      <c r="L56" s="316">
        <v>33667.823149999997</v>
      </c>
      <c r="M56" s="316">
        <v>-17822.773789999999</v>
      </c>
    </row>
    <row r="57" spans="1:13" x14ac:dyDescent="0.35">
      <c r="A57" s="321"/>
      <c r="B57" s="322" t="s">
        <v>647</v>
      </c>
      <c r="C57" s="316">
        <v>119582.99657999999</v>
      </c>
      <c r="D57" s="316">
        <v>13795.09591</v>
      </c>
      <c r="E57" s="318">
        <v>88.59779331</v>
      </c>
      <c r="F57" s="316">
        <v>131805.14734</v>
      </c>
      <c r="G57" s="328">
        <v>15.489999223880083</v>
      </c>
      <c r="H57" s="316">
        <v>25969</v>
      </c>
      <c r="I57" s="328">
        <v>83.318111641511564</v>
      </c>
      <c r="J57" s="316">
        <v>272896.38129000005</v>
      </c>
      <c r="K57" s="329">
        <v>2.0704531408477238</v>
      </c>
      <c r="L57" s="316">
        <v>17010.740100000003</v>
      </c>
      <c r="M57" s="316">
        <v>-11967.980250000001</v>
      </c>
    </row>
    <row r="58" spans="1:13" x14ac:dyDescent="0.35">
      <c r="A58" s="321"/>
      <c r="B58" s="322" t="s">
        <v>648</v>
      </c>
      <c r="C58" s="316">
        <v>7196.4428099999996</v>
      </c>
      <c r="D58" s="316">
        <v>871.08105</v>
      </c>
      <c r="E58" s="318">
        <v>28.314742459999998</v>
      </c>
      <c r="F58" s="316">
        <v>7443.0872499999996</v>
      </c>
      <c r="G58" s="328">
        <v>24.009998942307174</v>
      </c>
      <c r="H58" s="316">
        <v>1445</v>
      </c>
      <c r="I58" s="328">
        <v>81.185233990102702</v>
      </c>
      <c r="J58" s="316">
        <v>17946.212629999998</v>
      </c>
      <c r="K58" s="329">
        <v>2.4111248501084006</v>
      </c>
      <c r="L58" s="316">
        <v>1450.8493100000001</v>
      </c>
      <c r="M58" s="316">
        <v>-541.85759999999993</v>
      </c>
    </row>
    <row r="59" spans="1:13" ht="26" x14ac:dyDescent="0.35">
      <c r="A59" s="321"/>
      <c r="B59" s="322" t="s">
        <v>649</v>
      </c>
      <c r="C59" s="316">
        <v>36025.84721</v>
      </c>
      <c r="D59" s="316">
        <v>3839.5731299999998</v>
      </c>
      <c r="E59" s="318">
        <v>20.250486630000001</v>
      </c>
      <c r="F59" s="316">
        <v>36803.37945</v>
      </c>
      <c r="G59" s="328">
        <v>48.473927412663187</v>
      </c>
      <c r="H59" s="316">
        <v>7999</v>
      </c>
      <c r="I59" s="328">
        <v>85.498516251066718</v>
      </c>
      <c r="J59" s="316">
        <v>88017.739690000002</v>
      </c>
      <c r="K59" s="329">
        <v>2.3915667801533913</v>
      </c>
      <c r="L59" s="316">
        <v>15206.23374</v>
      </c>
      <c r="M59" s="316">
        <v>-5312.9359400000003</v>
      </c>
    </row>
    <row r="60" spans="1:13" x14ac:dyDescent="0.35">
      <c r="A60" s="325"/>
      <c r="B60" s="315" t="s">
        <v>650</v>
      </c>
      <c r="C60" s="316">
        <v>131959.93520000001</v>
      </c>
      <c r="D60" s="316">
        <v>15162.52073</v>
      </c>
      <c r="E60" s="318">
        <v>0</v>
      </c>
      <c r="F60" s="316">
        <v>131959.93520000001</v>
      </c>
      <c r="G60" s="328">
        <v>100</v>
      </c>
      <c r="H60" s="316">
        <v>27428</v>
      </c>
      <c r="I60" s="328">
        <v>73.948720618953445</v>
      </c>
      <c r="J60" s="316">
        <v>175026.93458</v>
      </c>
      <c r="K60" s="329">
        <v>1.3263642052773605</v>
      </c>
      <c r="L60" s="316">
        <v>97582.683810000002</v>
      </c>
      <c r="M60" s="316">
        <v>-73926.324709999986</v>
      </c>
    </row>
    <row r="61" spans="1:13" ht="26.5" customHeight="1" x14ac:dyDescent="0.35">
      <c r="A61" s="485" t="s">
        <v>655</v>
      </c>
      <c r="B61" s="486"/>
      <c r="C61" s="326">
        <v>2024864.59708</v>
      </c>
      <c r="D61" s="326">
        <v>3149446.4601000003</v>
      </c>
      <c r="E61" s="318"/>
      <c r="F61" s="326">
        <v>4048684.0554900002</v>
      </c>
      <c r="G61" s="328"/>
      <c r="H61" s="326">
        <v>1258330</v>
      </c>
      <c r="I61" s="328">
        <v>0</v>
      </c>
      <c r="J61" s="326">
        <v>1550274.1996900002</v>
      </c>
      <c r="K61" s="329">
        <v>0.38290816928227195</v>
      </c>
      <c r="L61" s="316">
        <v>164823.28161000001</v>
      </c>
      <c r="M61" s="316">
        <v>-132720.17103999999</v>
      </c>
    </row>
    <row r="62" spans="1:13" x14ac:dyDescent="0.35">
      <c r="A62" s="487" t="s">
        <v>656</v>
      </c>
      <c r="B62" s="488"/>
      <c r="C62" s="316">
        <v>38764224.531560004</v>
      </c>
      <c r="D62" s="316">
        <v>4522547.91756</v>
      </c>
      <c r="E62" s="330"/>
      <c r="F62" s="316">
        <v>42161145.743310012</v>
      </c>
      <c r="G62" s="227"/>
      <c r="H62" s="316">
        <v>1456929</v>
      </c>
      <c r="I62" s="227"/>
      <c r="J62" s="316">
        <v>11944861.829459999</v>
      </c>
      <c r="K62" s="329">
        <v>0.28331445028045449</v>
      </c>
      <c r="L62" s="316">
        <v>862202.54480000003</v>
      </c>
      <c r="M62" s="316">
        <v>-663002.61673999997</v>
      </c>
    </row>
    <row r="63" spans="1:13" x14ac:dyDescent="0.35">
      <c r="A63" s="2" t="s">
        <v>39</v>
      </c>
    </row>
  </sheetData>
  <sheetProtection algorithmName="SHA-512" hashValue="s1fXQ/P/P+/kUo6r0UAAvgZundMqaw3XfzRj7flWJr0u+8vhMhMQrfiumYK+jbDG9YrxHZIvXABc7Htl5K/5cQ==" saltValue="3/Yv9ISp+bJ+IxlYkZ3U4w==" spinCount="100000" sheet="1" objects="1" scenarios="1"/>
  <mergeCells count="5">
    <mergeCell ref="A4:A5"/>
    <mergeCell ref="A23:B23"/>
    <mergeCell ref="A42:B42"/>
    <mergeCell ref="A61:B61"/>
    <mergeCell ref="A62:B6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19CA-24C3-403E-94D2-9496547071D7}">
  <dimension ref="A1:P23"/>
  <sheetViews>
    <sheetView workbookViewId="0"/>
  </sheetViews>
  <sheetFormatPr defaultRowHeight="13.5" x14ac:dyDescent="0.35"/>
  <cols>
    <col min="1" max="1" width="4.796875" style="1" customWidth="1"/>
    <col min="2" max="2" width="40.69921875" style="1" customWidth="1"/>
    <col min="3" max="3" width="11.09765625" style="1" bestFit="1" customWidth="1"/>
    <col min="4" max="4" width="11.69921875" style="1" customWidth="1"/>
    <col min="5" max="5" width="10.796875" style="1" customWidth="1"/>
    <col min="6" max="6" width="16.296875" style="1" customWidth="1"/>
    <col min="7" max="7" width="16.69921875" style="1" customWidth="1"/>
    <col min="8" max="8" width="16.796875" style="1" customWidth="1"/>
    <col min="9" max="9" width="15.69921875" style="1" customWidth="1"/>
    <col min="10" max="11" width="14.796875" style="1" customWidth="1"/>
    <col min="12" max="12" width="16.09765625" style="1" customWidth="1"/>
    <col min="13" max="13" width="15.19921875" style="1" customWidth="1"/>
    <col min="14" max="14" width="18.59765625" style="1" customWidth="1"/>
    <col min="15" max="15" width="16" style="1" customWidth="1"/>
    <col min="16" max="16" width="17.296875" style="1" customWidth="1"/>
    <col min="17" max="16384" width="8.796875" style="1"/>
  </cols>
  <sheetData>
    <row r="1" spans="1:16" ht="15.5" x14ac:dyDescent="0.35">
      <c r="A1" s="19" t="s">
        <v>657</v>
      </c>
      <c r="B1" s="126"/>
      <c r="C1" s="126"/>
      <c r="D1" s="126"/>
      <c r="E1" s="126"/>
      <c r="F1" s="126"/>
      <c r="G1" s="126"/>
      <c r="H1" s="126"/>
      <c r="I1" s="24"/>
      <c r="J1" s="24"/>
      <c r="K1" s="24"/>
      <c r="L1" s="24"/>
      <c r="M1" s="24"/>
      <c r="N1" s="24"/>
      <c r="O1" s="24"/>
      <c r="P1" s="24"/>
    </row>
    <row r="2" spans="1:16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3" t="s">
        <v>1</v>
      </c>
    </row>
    <row r="3" spans="1:16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3" t="s">
        <v>2</v>
      </c>
    </row>
    <row r="4" spans="1:16" x14ac:dyDescent="0.35">
      <c r="A4" s="24"/>
      <c r="B4" s="331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35">
      <c r="A5" s="489" t="s">
        <v>658</v>
      </c>
      <c r="B5" s="490"/>
      <c r="C5" s="483" t="s">
        <v>659</v>
      </c>
      <c r="D5" s="478" t="s">
        <v>660</v>
      </c>
      <c r="E5" s="481"/>
      <c r="F5" s="481"/>
      <c r="G5" s="481"/>
      <c r="H5" s="481"/>
      <c r="I5" s="481"/>
      <c r="J5" s="481"/>
      <c r="K5" s="481"/>
      <c r="L5" s="481"/>
      <c r="M5" s="481"/>
      <c r="N5" s="477"/>
      <c r="O5" s="478" t="s">
        <v>661</v>
      </c>
      <c r="P5" s="477"/>
    </row>
    <row r="6" spans="1:16" ht="34.5" customHeight="1" x14ac:dyDescent="0.35">
      <c r="A6" s="491"/>
      <c r="B6" s="492"/>
      <c r="C6" s="495"/>
      <c r="D6" s="478" t="s">
        <v>662</v>
      </c>
      <c r="E6" s="481"/>
      <c r="F6" s="481"/>
      <c r="G6" s="481"/>
      <c r="H6" s="481"/>
      <c r="I6" s="481"/>
      <c r="J6" s="481"/>
      <c r="K6" s="481"/>
      <c r="L6" s="477"/>
      <c r="M6" s="478" t="s">
        <v>663</v>
      </c>
      <c r="N6" s="477"/>
      <c r="O6" s="483" t="s">
        <v>664</v>
      </c>
      <c r="P6" s="483" t="s">
        <v>665</v>
      </c>
    </row>
    <row r="7" spans="1:16" x14ac:dyDescent="0.35">
      <c r="A7" s="491"/>
      <c r="B7" s="492"/>
      <c r="C7" s="495"/>
      <c r="D7" s="483" t="s">
        <v>666</v>
      </c>
      <c r="E7" s="489" t="s">
        <v>667</v>
      </c>
      <c r="F7" s="305"/>
      <c r="G7" s="305"/>
      <c r="H7" s="305"/>
      <c r="I7" s="489" t="s">
        <v>668</v>
      </c>
      <c r="J7" s="305"/>
      <c r="K7" s="305"/>
      <c r="L7" s="305"/>
      <c r="M7" s="483" t="s">
        <v>669</v>
      </c>
      <c r="N7" s="483" t="s">
        <v>670</v>
      </c>
      <c r="O7" s="495"/>
      <c r="P7" s="495"/>
    </row>
    <row r="8" spans="1:16" ht="91" x14ac:dyDescent="0.35">
      <c r="A8" s="491"/>
      <c r="B8" s="492"/>
      <c r="C8" s="332"/>
      <c r="D8" s="484"/>
      <c r="E8" s="484"/>
      <c r="F8" s="333" t="s">
        <v>671</v>
      </c>
      <c r="G8" s="333" t="s">
        <v>672</v>
      </c>
      <c r="H8" s="333" t="s">
        <v>673</v>
      </c>
      <c r="I8" s="484"/>
      <c r="J8" s="333" t="s">
        <v>674</v>
      </c>
      <c r="K8" s="333" t="s">
        <v>675</v>
      </c>
      <c r="L8" s="333" t="s">
        <v>676</v>
      </c>
      <c r="M8" s="484"/>
      <c r="N8" s="484"/>
      <c r="O8" s="484"/>
      <c r="P8" s="484"/>
    </row>
    <row r="9" spans="1:16" x14ac:dyDescent="0.35">
      <c r="A9" s="493"/>
      <c r="B9" s="494"/>
      <c r="C9" s="295" t="s">
        <v>3</v>
      </c>
      <c r="D9" s="295" t="s">
        <v>4</v>
      </c>
      <c r="E9" s="295" t="s">
        <v>5</v>
      </c>
      <c r="F9" s="295" t="s">
        <v>6</v>
      </c>
      <c r="G9" s="295" t="s">
        <v>7</v>
      </c>
      <c r="H9" s="295" t="s">
        <v>8</v>
      </c>
      <c r="I9" s="295" t="s">
        <v>9</v>
      </c>
      <c r="J9" s="295" t="s">
        <v>10</v>
      </c>
      <c r="K9" s="295" t="s">
        <v>11</v>
      </c>
      <c r="L9" s="295" t="s">
        <v>12</v>
      </c>
      <c r="M9" s="295" t="s">
        <v>13</v>
      </c>
      <c r="N9" s="295" t="s">
        <v>14</v>
      </c>
      <c r="O9" s="295" t="s">
        <v>15</v>
      </c>
      <c r="P9" s="295" t="s">
        <v>479</v>
      </c>
    </row>
    <row r="10" spans="1:16" ht="26" x14ac:dyDescent="0.35">
      <c r="A10" s="46">
        <v>1</v>
      </c>
      <c r="B10" s="268" t="s">
        <v>677</v>
      </c>
      <c r="C10" s="543">
        <v>0</v>
      </c>
      <c r="D10" s="543">
        <v>0</v>
      </c>
      <c r="E10" s="543">
        <v>0</v>
      </c>
      <c r="F10" s="543">
        <v>0</v>
      </c>
      <c r="G10" s="543">
        <v>0</v>
      </c>
      <c r="H10" s="543">
        <v>0</v>
      </c>
      <c r="I10" s="543">
        <v>0</v>
      </c>
      <c r="J10" s="543">
        <v>0</v>
      </c>
      <c r="K10" s="543">
        <v>0</v>
      </c>
      <c r="L10" s="543">
        <v>0</v>
      </c>
      <c r="M10" s="543">
        <v>0</v>
      </c>
      <c r="N10" s="543">
        <v>0</v>
      </c>
      <c r="O10" s="543">
        <v>0</v>
      </c>
      <c r="P10" s="543">
        <v>0</v>
      </c>
    </row>
    <row r="11" spans="1:16" x14ac:dyDescent="0.35">
      <c r="A11" s="46">
        <v>2</v>
      </c>
      <c r="B11" s="268" t="s">
        <v>368</v>
      </c>
      <c r="C11" s="543">
        <v>0</v>
      </c>
      <c r="D11" s="543">
        <v>0</v>
      </c>
      <c r="E11" s="543">
        <v>0</v>
      </c>
      <c r="F11" s="543">
        <v>0</v>
      </c>
      <c r="G11" s="543">
        <v>0</v>
      </c>
      <c r="H11" s="543">
        <v>0</v>
      </c>
      <c r="I11" s="543">
        <v>0</v>
      </c>
      <c r="J11" s="543">
        <v>0</v>
      </c>
      <c r="K11" s="543">
        <v>0</v>
      </c>
      <c r="L11" s="543">
        <v>0</v>
      </c>
      <c r="M11" s="543">
        <v>0</v>
      </c>
      <c r="N11" s="543">
        <v>0</v>
      </c>
      <c r="O11" s="543">
        <v>0</v>
      </c>
      <c r="P11" s="543">
        <v>0</v>
      </c>
    </row>
    <row r="12" spans="1:16" x14ac:dyDescent="0.35">
      <c r="A12" s="46">
        <v>3</v>
      </c>
      <c r="B12" s="268" t="s">
        <v>374</v>
      </c>
      <c r="C12" s="543">
        <v>0</v>
      </c>
      <c r="D12" s="543">
        <v>0</v>
      </c>
      <c r="E12" s="543">
        <v>0</v>
      </c>
      <c r="F12" s="543">
        <v>0</v>
      </c>
      <c r="G12" s="543">
        <v>0</v>
      </c>
      <c r="H12" s="543">
        <v>0</v>
      </c>
      <c r="I12" s="543">
        <v>0</v>
      </c>
      <c r="J12" s="543">
        <v>0</v>
      </c>
      <c r="K12" s="543">
        <v>0</v>
      </c>
      <c r="L12" s="543">
        <v>0</v>
      </c>
      <c r="M12" s="543">
        <v>0</v>
      </c>
      <c r="N12" s="543">
        <v>0</v>
      </c>
      <c r="O12" s="543">
        <v>0</v>
      </c>
      <c r="P12" s="543">
        <v>0</v>
      </c>
    </row>
    <row r="13" spans="1:16" ht="26" x14ac:dyDescent="0.35">
      <c r="A13" s="334" t="s">
        <v>678</v>
      </c>
      <c r="B13" s="335" t="s">
        <v>679</v>
      </c>
      <c r="C13" s="543">
        <v>0</v>
      </c>
      <c r="D13" s="543">
        <v>0</v>
      </c>
      <c r="E13" s="543">
        <v>0</v>
      </c>
      <c r="F13" s="543">
        <v>0</v>
      </c>
      <c r="G13" s="543">
        <v>0</v>
      </c>
      <c r="H13" s="543">
        <v>0</v>
      </c>
      <c r="I13" s="543">
        <v>0</v>
      </c>
      <c r="J13" s="543">
        <v>0</v>
      </c>
      <c r="K13" s="543">
        <v>0</v>
      </c>
      <c r="L13" s="543">
        <v>0</v>
      </c>
      <c r="M13" s="543">
        <v>0</v>
      </c>
      <c r="N13" s="543">
        <v>0</v>
      </c>
      <c r="O13" s="543">
        <v>0</v>
      </c>
      <c r="P13" s="543">
        <v>0</v>
      </c>
    </row>
    <row r="14" spans="1:16" ht="26" x14ac:dyDescent="0.35">
      <c r="A14" s="334" t="s">
        <v>680</v>
      </c>
      <c r="B14" s="335" t="s">
        <v>681</v>
      </c>
      <c r="C14" s="543">
        <v>0</v>
      </c>
      <c r="D14" s="543">
        <v>0</v>
      </c>
      <c r="E14" s="543">
        <v>0</v>
      </c>
      <c r="F14" s="543">
        <v>0</v>
      </c>
      <c r="G14" s="543">
        <v>0</v>
      </c>
      <c r="H14" s="543">
        <v>0</v>
      </c>
      <c r="I14" s="543">
        <v>0</v>
      </c>
      <c r="J14" s="543">
        <v>0</v>
      </c>
      <c r="K14" s="543">
        <v>0</v>
      </c>
      <c r="L14" s="543">
        <v>0</v>
      </c>
      <c r="M14" s="543">
        <v>0</v>
      </c>
      <c r="N14" s="543">
        <v>0</v>
      </c>
      <c r="O14" s="543">
        <v>0</v>
      </c>
      <c r="P14" s="543">
        <v>0</v>
      </c>
    </row>
    <row r="15" spans="1:16" ht="26" x14ac:dyDescent="0.35">
      <c r="A15" s="334" t="s">
        <v>682</v>
      </c>
      <c r="B15" s="335" t="s">
        <v>683</v>
      </c>
      <c r="C15" s="543">
        <v>0</v>
      </c>
      <c r="D15" s="543">
        <v>0</v>
      </c>
      <c r="E15" s="543">
        <v>0</v>
      </c>
      <c r="F15" s="543">
        <v>0</v>
      </c>
      <c r="G15" s="543">
        <v>0</v>
      </c>
      <c r="H15" s="543">
        <v>0</v>
      </c>
      <c r="I15" s="543">
        <v>0</v>
      </c>
      <c r="J15" s="543">
        <v>0</v>
      </c>
      <c r="K15" s="543">
        <v>0</v>
      </c>
      <c r="L15" s="543">
        <v>0</v>
      </c>
      <c r="M15" s="543">
        <v>0</v>
      </c>
      <c r="N15" s="543">
        <v>0</v>
      </c>
      <c r="O15" s="543">
        <v>0</v>
      </c>
      <c r="P15" s="543">
        <v>0</v>
      </c>
    </row>
    <row r="16" spans="1:16" x14ac:dyDescent="0.35">
      <c r="A16" s="46">
        <v>4</v>
      </c>
      <c r="B16" s="268" t="s">
        <v>372</v>
      </c>
      <c r="C16" s="543">
        <v>42161145.743309997</v>
      </c>
      <c r="D16" s="543">
        <v>0</v>
      </c>
      <c r="E16" s="543">
        <v>0</v>
      </c>
      <c r="F16" s="543">
        <v>26808803.646430001</v>
      </c>
      <c r="G16" s="543">
        <v>0</v>
      </c>
      <c r="H16" s="543">
        <v>0</v>
      </c>
      <c r="I16" s="543">
        <v>26808803.646430001</v>
      </c>
      <c r="J16" s="543">
        <v>0</v>
      </c>
      <c r="K16" s="543">
        <v>0</v>
      </c>
      <c r="L16" s="543">
        <v>0</v>
      </c>
      <c r="M16" s="543">
        <v>0</v>
      </c>
      <c r="N16" s="543">
        <v>0</v>
      </c>
      <c r="O16" s="543">
        <v>0</v>
      </c>
      <c r="P16" s="543">
        <v>11944861.829340002</v>
      </c>
    </row>
    <row r="17" spans="1:16" ht="26" x14ac:dyDescent="0.35">
      <c r="A17" s="334" t="s">
        <v>684</v>
      </c>
      <c r="B17" s="335" t="s">
        <v>685</v>
      </c>
      <c r="C17" s="543">
        <v>42452.960829999996</v>
      </c>
      <c r="D17" s="543">
        <v>0</v>
      </c>
      <c r="E17" s="543">
        <v>0</v>
      </c>
      <c r="F17" s="543">
        <v>42452.960829999996</v>
      </c>
      <c r="G17" s="543">
        <v>0</v>
      </c>
      <c r="H17" s="543">
        <v>0</v>
      </c>
      <c r="I17" s="543">
        <v>42452.960829999996</v>
      </c>
      <c r="J17" s="543">
        <v>0</v>
      </c>
      <c r="K17" s="543">
        <v>0</v>
      </c>
      <c r="L17" s="543">
        <v>0</v>
      </c>
      <c r="M17" s="543">
        <v>0</v>
      </c>
      <c r="N17" s="543">
        <v>0</v>
      </c>
      <c r="O17" s="543">
        <v>0</v>
      </c>
      <c r="P17" s="543">
        <v>19499.96703</v>
      </c>
    </row>
    <row r="18" spans="1:16" ht="39" x14ac:dyDescent="0.35">
      <c r="A18" s="334" t="s">
        <v>686</v>
      </c>
      <c r="B18" s="335" t="s">
        <v>687</v>
      </c>
      <c r="C18" s="543">
        <v>38070008.726989999</v>
      </c>
      <c r="D18" s="543">
        <v>0</v>
      </c>
      <c r="E18" s="543">
        <v>0</v>
      </c>
      <c r="F18" s="543">
        <v>26766350.685599998</v>
      </c>
      <c r="G18" s="543">
        <v>0</v>
      </c>
      <c r="H18" s="543">
        <v>0</v>
      </c>
      <c r="I18" s="543">
        <v>26766350.685599998</v>
      </c>
      <c r="J18" s="543">
        <v>0</v>
      </c>
      <c r="K18" s="543">
        <v>0</v>
      </c>
      <c r="L18" s="543">
        <v>0</v>
      </c>
      <c r="M18" s="543">
        <v>0</v>
      </c>
      <c r="N18" s="543">
        <v>0</v>
      </c>
      <c r="O18" s="543">
        <v>0</v>
      </c>
      <c r="P18" s="543">
        <v>10375087.662620001</v>
      </c>
    </row>
    <row r="19" spans="1:16" ht="26" x14ac:dyDescent="0.35">
      <c r="A19" s="334" t="s">
        <v>688</v>
      </c>
      <c r="B19" s="335" t="s">
        <v>689</v>
      </c>
      <c r="C19" s="543">
        <v>4048684.0554899997</v>
      </c>
      <c r="D19" s="543">
        <v>0</v>
      </c>
      <c r="E19" s="543">
        <v>0</v>
      </c>
      <c r="F19" s="543">
        <v>0</v>
      </c>
      <c r="G19" s="543">
        <v>0</v>
      </c>
      <c r="H19" s="543">
        <v>0</v>
      </c>
      <c r="I19" s="543">
        <v>0</v>
      </c>
      <c r="J19" s="543">
        <v>0</v>
      </c>
      <c r="K19" s="543">
        <v>0</v>
      </c>
      <c r="L19" s="543">
        <v>0</v>
      </c>
      <c r="M19" s="543">
        <v>0</v>
      </c>
      <c r="N19" s="543">
        <v>0</v>
      </c>
      <c r="O19" s="543">
        <v>0</v>
      </c>
      <c r="P19" s="543">
        <v>1550274.1996900002</v>
      </c>
    </row>
    <row r="20" spans="1:16" x14ac:dyDescent="0.35">
      <c r="A20" s="334" t="s">
        <v>690</v>
      </c>
      <c r="B20" s="335" t="s">
        <v>691</v>
      </c>
      <c r="C20" s="543">
        <v>0</v>
      </c>
      <c r="D20" s="543">
        <v>0</v>
      </c>
      <c r="E20" s="543">
        <v>0</v>
      </c>
      <c r="F20" s="543">
        <v>0</v>
      </c>
      <c r="G20" s="543">
        <v>0</v>
      </c>
      <c r="H20" s="543">
        <v>0</v>
      </c>
      <c r="I20" s="543">
        <v>0</v>
      </c>
      <c r="J20" s="543">
        <v>0</v>
      </c>
      <c r="K20" s="543">
        <v>0</v>
      </c>
      <c r="L20" s="543">
        <v>0</v>
      </c>
      <c r="M20" s="543">
        <v>0</v>
      </c>
      <c r="N20" s="543">
        <v>0</v>
      </c>
      <c r="O20" s="543">
        <v>0</v>
      </c>
      <c r="P20" s="543">
        <v>0</v>
      </c>
    </row>
    <row r="21" spans="1:16" ht="26" x14ac:dyDescent="0.35">
      <c r="A21" s="334" t="s">
        <v>692</v>
      </c>
      <c r="B21" s="335" t="s">
        <v>693</v>
      </c>
      <c r="C21" s="543">
        <v>0</v>
      </c>
      <c r="D21" s="543">
        <v>0</v>
      </c>
      <c r="E21" s="543">
        <v>0</v>
      </c>
      <c r="F21" s="543">
        <v>0</v>
      </c>
      <c r="G21" s="543">
        <v>0</v>
      </c>
      <c r="H21" s="543">
        <v>0</v>
      </c>
      <c r="I21" s="543">
        <v>0</v>
      </c>
      <c r="J21" s="543">
        <v>0</v>
      </c>
      <c r="K21" s="543">
        <v>0</v>
      </c>
      <c r="L21" s="543">
        <v>0</v>
      </c>
      <c r="M21" s="543">
        <v>0</v>
      </c>
      <c r="N21" s="543">
        <v>0</v>
      </c>
      <c r="O21" s="543">
        <v>0</v>
      </c>
      <c r="P21" s="543">
        <v>0</v>
      </c>
    </row>
    <row r="22" spans="1:16" x14ac:dyDescent="0.35">
      <c r="A22" s="336">
        <v>5</v>
      </c>
      <c r="B22" s="302" t="s">
        <v>38</v>
      </c>
      <c r="C22" s="562">
        <v>42161145.743309997</v>
      </c>
      <c r="D22" s="562">
        <v>0</v>
      </c>
      <c r="E22" s="562">
        <v>0</v>
      </c>
      <c r="F22" s="562">
        <v>26808803.646430001</v>
      </c>
      <c r="G22" s="562">
        <v>0</v>
      </c>
      <c r="H22" s="562">
        <v>0</v>
      </c>
      <c r="I22" s="562">
        <v>26808803.646430001</v>
      </c>
      <c r="J22" s="562">
        <v>0</v>
      </c>
      <c r="K22" s="562">
        <v>0</v>
      </c>
      <c r="L22" s="562">
        <v>0</v>
      </c>
      <c r="M22" s="562">
        <v>0</v>
      </c>
      <c r="N22" s="562">
        <v>0</v>
      </c>
      <c r="O22" s="562">
        <v>0</v>
      </c>
      <c r="P22" s="562">
        <v>11944861.82934</v>
      </c>
    </row>
    <row r="23" spans="1:16" x14ac:dyDescent="0.35">
      <c r="B23" s="2" t="s">
        <v>39</v>
      </c>
    </row>
  </sheetData>
  <sheetProtection algorithmName="SHA-512" hashValue="sR8oU3r6mwkcwbweOhCIGXmqO+YxTWDXI6ebHqFE53g4NBVHv/WgN1smNpqOMA8KYXEKB2u9cLsN8UUvZ8x37g==" saltValue="7aN4Mv4dLm7FvNp/15jlZw==" spinCount="100000" sheet="1" objects="1" scenarios="1"/>
  <mergeCells count="13">
    <mergeCell ref="A5:B9"/>
    <mergeCell ref="C5:C7"/>
    <mergeCell ref="D5:N5"/>
    <mergeCell ref="O5:P5"/>
    <mergeCell ref="D6:L6"/>
    <mergeCell ref="M6:N6"/>
    <mergeCell ref="O6:O8"/>
    <mergeCell ref="P6:P8"/>
    <mergeCell ref="D7:D8"/>
    <mergeCell ref="E7:E8"/>
    <mergeCell ref="I7:I8"/>
    <mergeCell ref="M7:M8"/>
    <mergeCell ref="N7:N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A593-06DE-44A2-858E-5FD91D710BF0}">
  <dimension ref="A1:G51"/>
  <sheetViews>
    <sheetView workbookViewId="0"/>
  </sheetViews>
  <sheetFormatPr defaultRowHeight="13" x14ac:dyDescent="0.3"/>
  <cols>
    <col min="1" max="1" width="5" style="24" customWidth="1"/>
    <col min="2" max="2" width="55" style="24" customWidth="1"/>
    <col min="3" max="7" width="12.69921875" style="24" customWidth="1"/>
    <col min="8" max="16384" width="8.796875" style="24"/>
  </cols>
  <sheetData>
    <row r="1" spans="1:7" ht="15.5" x14ac:dyDescent="0.35">
      <c r="A1" s="19" t="s">
        <v>60</v>
      </c>
      <c r="B1" s="20"/>
      <c r="C1" s="21"/>
      <c r="D1" s="22"/>
      <c r="E1" s="22"/>
      <c r="F1" s="22"/>
      <c r="G1" s="23" t="s">
        <v>1</v>
      </c>
    </row>
    <row r="2" spans="1:7" x14ac:dyDescent="0.3">
      <c r="A2" s="25"/>
      <c r="B2" s="22"/>
      <c r="C2" s="22"/>
      <c r="D2" s="22"/>
      <c r="E2" s="22"/>
      <c r="F2" s="22"/>
      <c r="G2" s="23" t="s">
        <v>2</v>
      </c>
    </row>
    <row r="3" spans="1:7" x14ac:dyDescent="0.3">
      <c r="C3" s="26">
        <v>44377</v>
      </c>
      <c r="D3" s="26">
        <v>44286</v>
      </c>
      <c r="E3" s="26">
        <v>44196</v>
      </c>
      <c r="F3" s="26">
        <v>44104</v>
      </c>
      <c r="G3" s="26">
        <v>44012</v>
      </c>
    </row>
    <row r="4" spans="1:7" x14ac:dyDescent="0.3">
      <c r="A4" s="27"/>
      <c r="B4" s="28"/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</row>
    <row r="5" spans="1:7" x14ac:dyDescent="0.3">
      <c r="A5" s="30"/>
      <c r="B5" s="31"/>
      <c r="C5" s="29" t="s">
        <v>61</v>
      </c>
      <c r="D5" s="29" t="s">
        <v>62</v>
      </c>
      <c r="E5" s="29" t="s">
        <v>63</v>
      </c>
      <c r="F5" s="29" t="s">
        <v>64</v>
      </c>
      <c r="G5" s="29" t="s">
        <v>65</v>
      </c>
    </row>
    <row r="6" spans="1:7" x14ac:dyDescent="0.3">
      <c r="A6" s="32"/>
      <c r="B6" s="378" t="s">
        <v>66</v>
      </c>
      <c r="C6" s="379"/>
      <c r="D6" s="379"/>
      <c r="E6" s="379"/>
      <c r="F6" s="379"/>
      <c r="G6" s="380"/>
    </row>
    <row r="7" spans="1:7" x14ac:dyDescent="0.3">
      <c r="A7" s="33">
        <v>1</v>
      </c>
      <c r="B7" s="34" t="s">
        <v>67</v>
      </c>
      <c r="C7" s="35">
        <v>7921101</v>
      </c>
      <c r="D7" s="35">
        <v>8171010</v>
      </c>
      <c r="E7" s="35">
        <v>8438996</v>
      </c>
      <c r="F7" s="35">
        <v>8540672</v>
      </c>
      <c r="G7" s="35">
        <v>8482785</v>
      </c>
    </row>
    <row r="8" spans="1:7" x14ac:dyDescent="0.3">
      <c r="A8" s="33">
        <v>2</v>
      </c>
      <c r="B8" s="34" t="s">
        <v>68</v>
      </c>
      <c r="C8" s="35">
        <v>7921101</v>
      </c>
      <c r="D8" s="35">
        <v>8171010</v>
      </c>
      <c r="E8" s="35">
        <v>8438996</v>
      </c>
      <c r="F8" s="35">
        <v>8540672</v>
      </c>
      <c r="G8" s="35">
        <v>8482785</v>
      </c>
    </row>
    <row r="9" spans="1:7" x14ac:dyDescent="0.3">
      <c r="A9" s="33">
        <v>3</v>
      </c>
      <c r="B9" s="34" t="s">
        <v>69</v>
      </c>
      <c r="C9" s="35">
        <v>9451101</v>
      </c>
      <c r="D9" s="35">
        <v>9701010</v>
      </c>
      <c r="E9" s="35">
        <v>9968996</v>
      </c>
      <c r="F9" s="35">
        <v>10070672</v>
      </c>
      <c r="G9" s="35">
        <v>10012785</v>
      </c>
    </row>
    <row r="10" spans="1:7" x14ac:dyDescent="0.3">
      <c r="A10" s="36"/>
      <c r="B10" s="375" t="s">
        <v>70</v>
      </c>
      <c r="C10" s="376"/>
      <c r="D10" s="376"/>
      <c r="E10" s="376"/>
      <c r="F10" s="376"/>
      <c r="G10" s="377"/>
    </row>
    <row r="11" spans="1:7" x14ac:dyDescent="0.3">
      <c r="A11" s="33">
        <v>4</v>
      </c>
      <c r="B11" s="34" t="s">
        <v>41</v>
      </c>
      <c r="C11" s="35">
        <v>50677541</v>
      </c>
      <c r="D11" s="35">
        <v>50078103</v>
      </c>
      <c r="E11" s="35">
        <v>50428056</v>
      </c>
      <c r="F11" s="35">
        <v>50305396</v>
      </c>
      <c r="G11" s="35">
        <v>50007068</v>
      </c>
    </row>
    <row r="12" spans="1:7" x14ac:dyDescent="0.3">
      <c r="A12" s="36"/>
      <c r="B12" s="375" t="s">
        <v>71</v>
      </c>
      <c r="C12" s="376"/>
      <c r="D12" s="376"/>
      <c r="E12" s="376"/>
      <c r="F12" s="376"/>
      <c r="G12" s="377"/>
    </row>
    <row r="13" spans="1:7" x14ac:dyDescent="0.3">
      <c r="A13" s="33">
        <v>5</v>
      </c>
      <c r="B13" s="34" t="s">
        <v>72</v>
      </c>
      <c r="C13" s="37">
        <v>0.15629999999999999</v>
      </c>
      <c r="D13" s="37">
        <f>D8/D11</f>
        <v>0.16316532597091388</v>
      </c>
      <c r="E13" s="37">
        <v>0.16500000000000001</v>
      </c>
      <c r="F13" s="37">
        <v>0.16980000000000001</v>
      </c>
      <c r="G13" s="37">
        <v>0.1696</v>
      </c>
    </row>
    <row r="14" spans="1:7" x14ac:dyDescent="0.3">
      <c r="A14" s="33">
        <v>6</v>
      </c>
      <c r="B14" s="34" t="s">
        <v>73</v>
      </c>
      <c r="C14" s="37">
        <v>0.15629999999999999</v>
      </c>
      <c r="D14" s="37">
        <f>D13</f>
        <v>0.16316532597091388</v>
      </c>
      <c r="E14" s="37">
        <v>0.16500000000000001</v>
      </c>
      <c r="F14" s="37">
        <v>0.16980000000000001</v>
      </c>
      <c r="G14" s="37">
        <v>0.1696</v>
      </c>
    </row>
    <row r="15" spans="1:7" x14ac:dyDescent="0.3">
      <c r="A15" s="33">
        <v>7</v>
      </c>
      <c r="B15" s="34" t="s">
        <v>74</v>
      </c>
      <c r="C15" s="37">
        <v>0.1865</v>
      </c>
      <c r="D15" s="37">
        <f>D9/D11</f>
        <v>0.19371760148342679</v>
      </c>
      <c r="E15" s="37">
        <v>0.19489999999999999</v>
      </c>
      <c r="F15" s="37">
        <v>0.20019999999999999</v>
      </c>
      <c r="G15" s="37">
        <v>0.20019999999999999</v>
      </c>
    </row>
    <row r="16" spans="1:7" x14ac:dyDescent="0.3">
      <c r="A16" s="36"/>
      <c r="B16" s="372" t="s">
        <v>75</v>
      </c>
      <c r="C16" s="373"/>
      <c r="D16" s="373"/>
      <c r="E16" s="373"/>
      <c r="F16" s="373"/>
      <c r="G16" s="374"/>
    </row>
    <row r="17" spans="1:7" ht="26" x14ac:dyDescent="0.3">
      <c r="A17" s="33" t="s">
        <v>76</v>
      </c>
      <c r="B17" s="38" t="s">
        <v>77</v>
      </c>
      <c r="C17" s="37">
        <v>3.3500000000000002E-2</v>
      </c>
      <c r="D17" s="37">
        <v>3.3500000000000002E-2</v>
      </c>
      <c r="E17" s="37">
        <v>3.3500000000000002E-2</v>
      </c>
      <c r="F17" s="37">
        <v>4.87E-2</v>
      </c>
      <c r="G17" s="37">
        <v>4.87E-2</v>
      </c>
    </row>
    <row r="18" spans="1:7" ht="26" x14ac:dyDescent="0.3">
      <c r="A18" s="33" t="s">
        <v>78</v>
      </c>
      <c r="B18" s="38" t="s">
        <v>79</v>
      </c>
      <c r="C18" s="37">
        <v>1.8800000000000001E-2</v>
      </c>
      <c r="D18" s="37">
        <v>1.8800000000000001E-2</v>
      </c>
      <c r="E18" s="37">
        <v>1.8800000000000001E-2</v>
      </c>
      <c r="F18" s="37">
        <v>2.7300000000000001E-2</v>
      </c>
      <c r="G18" s="37">
        <v>2.7300000000000001E-2</v>
      </c>
    </row>
    <row r="19" spans="1:7" ht="26" x14ac:dyDescent="0.3">
      <c r="A19" s="33" t="s">
        <v>80</v>
      </c>
      <c r="B19" s="38" t="s">
        <v>81</v>
      </c>
      <c r="C19" s="37">
        <v>2.52E-2</v>
      </c>
      <c r="D19" s="37">
        <v>2.52E-2</v>
      </c>
      <c r="E19" s="37">
        <v>2.52E-2</v>
      </c>
      <c r="F19" s="37">
        <v>3.6499999999999998E-2</v>
      </c>
      <c r="G19" s="37">
        <v>3.6499999999999998E-2</v>
      </c>
    </row>
    <row r="20" spans="1:7" ht="26" x14ac:dyDescent="0.3">
      <c r="A20" s="33" t="s">
        <v>82</v>
      </c>
      <c r="B20" s="38" t="s">
        <v>83</v>
      </c>
      <c r="C20" s="37">
        <v>3.3500000000000002E-2</v>
      </c>
      <c r="D20" s="37">
        <v>3.3500000000000002E-2</v>
      </c>
      <c r="E20" s="37">
        <v>3.3500000000000002E-2</v>
      </c>
      <c r="F20" s="37">
        <v>4.87E-2</v>
      </c>
      <c r="G20" s="37">
        <v>4.87E-2</v>
      </c>
    </row>
    <row r="21" spans="1:7" x14ac:dyDescent="0.3">
      <c r="A21" s="36"/>
      <c r="B21" s="372" t="s">
        <v>84</v>
      </c>
      <c r="C21" s="373"/>
      <c r="D21" s="373"/>
      <c r="E21" s="373"/>
      <c r="F21" s="373"/>
      <c r="G21" s="374"/>
    </row>
    <row r="22" spans="1:7" x14ac:dyDescent="0.3">
      <c r="A22" s="33">
        <v>8</v>
      </c>
      <c r="B22" s="34" t="s">
        <v>85</v>
      </c>
      <c r="C22" s="37">
        <v>2.5000000000000001E-2</v>
      </c>
      <c r="D22" s="37">
        <v>2.5000000000000001E-2</v>
      </c>
      <c r="E22" s="37">
        <v>2.5000000000000001E-2</v>
      </c>
      <c r="F22" s="37">
        <v>2.5000000000000001E-2</v>
      </c>
      <c r="G22" s="37">
        <v>2.5000000000000001E-2</v>
      </c>
    </row>
    <row r="23" spans="1:7" ht="39" x14ac:dyDescent="0.3">
      <c r="A23" s="33" t="s">
        <v>86</v>
      </c>
      <c r="B23" s="34" t="s">
        <v>87</v>
      </c>
      <c r="C23" s="33"/>
      <c r="D23" s="33"/>
      <c r="E23" s="33"/>
      <c r="F23" s="33"/>
      <c r="G23" s="33"/>
    </row>
    <row r="24" spans="1:7" x14ac:dyDescent="0.3">
      <c r="A24" s="33">
        <v>9</v>
      </c>
      <c r="B24" s="34" t="s">
        <v>88</v>
      </c>
      <c r="C24" s="33"/>
      <c r="D24" s="33"/>
      <c r="E24" s="33"/>
      <c r="F24" s="33"/>
      <c r="G24" s="33"/>
    </row>
    <row r="25" spans="1:7" ht="26" x14ac:dyDescent="0.3">
      <c r="A25" s="33" t="s">
        <v>89</v>
      </c>
      <c r="B25" s="34" t="s">
        <v>90</v>
      </c>
      <c r="C25" s="33"/>
      <c r="D25" s="33"/>
      <c r="E25" s="33"/>
      <c r="F25" s="33"/>
      <c r="G25" s="33"/>
    </row>
    <row r="26" spans="1:7" x14ac:dyDescent="0.3">
      <c r="A26" s="33">
        <v>10</v>
      </c>
      <c r="B26" s="34" t="s">
        <v>91</v>
      </c>
      <c r="C26" s="33"/>
      <c r="D26" s="33"/>
      <c r="E26" s="33"/>
      <c r="F26" s="33"/>
      <c r="G26" s="33"/>
    </row>
    <row r="27" spans="1:7" ht="26" x14ac:dyDescent="0.3">
      <c r="A27" s="33" t="s">
        <v>92</v>
      </c>
      <c r="B27" s="38" t="s">
        <v>93</v>
      </c>
      <c r="C27" s="37">
        <v>2.5000000000000001E-3</v>
      </c>
      <c r="D27" s="37">
        <v>2.5000000000000001E-3</v>
      </c>
      <c r="E27" s="37">
        <v>2.5000000000000001E-3</v>
      </c>
      <c r="F27" s="33"/>
      <c r="G27" s="33"/>
    </row>
    <row r="28" spans="1:7" x14ac:dyDescent="0.3">
      <c r="A28" s="33">
        <v>11</v>
      </c>
      <c r="B28" s="34" t="s">
        <v>94</v>
      </c>
      <c r="C28" s="37">
        <v>2.75E-2</v>
      </c>
      <c r="D28" s="37">
        <v>2.75E-2</v>
      </c>
      <c r="E28" s="37">
        <v>2.75E-2</v>
      </c>
      <c r="F28" s="37">
        <v>2.5000000000000001E-2</v>
      </c>
      <c r="G28" s="37">
        <v>2.5000000000000001E-2</v>
      </c>
    </row>
    <row r="29" spans="1:7" ht="26" x14ac:dyDescent="0.3">
      <c r="A29" s="33" t="s">
        <v>95</v>
      </c>
      <c r="B29" s="34" t="s">
        <v>96</v>
      </c>
      <c r="C29" s="37">
        <v>0.14099999999999999</v>
      </c>
      <c r="D29" s="37">
        <v>0.14099999999999999</v>
      </c>
      <c r="E29" s="37">
        <v>0.14099999999999999</v>
      </c>
      <c r="F29" s="37">
        <v>0.1537</v>
      </c>
      <c r="G29" s="37">
        <v>0.1537</v>
      </c>
    </row>
    <row r="30" spans="1:7" ht="26" x14ac:dyDescent="0.3">
      <c r="A30" s="33">
        <v>12</v>
      </c>
      <c r="B30" s="34" t="s">
        <v>97</v>
      </c>
      <c r="C30" s="37">
        <v>6.5000000000000002E-2</v>
      </c>
      <c r="D30" s="37">
        <v>7.1900000000000006E-2</v>
      </c>
      <c r="E30" s="37">
        <v>7.3700000000000002E-2</v>
      </c>
      <c r="F30" s="37">
        <v>7.2499999999999995E-2</v>
      </c>
      <c r="G30" s="37">
        <v>7.2300000000000003E-2</v>
      </c>
    </row>
    <row r="31" spans="1:7" x14ac:dyDescent="0.3">
      <c r="A31" s="36"/>
      <c r="B31" s="375" t="s">
        <v>98</v>
      </c>
      <c r="C31" s="376"/>
      <c r="D31" s="376"/>
      <c r="E31" s="376"/>
      <c r="F31" s="376"/>
      <c r="G31" s="377"/>
    </row>
    <row r="32" spans="1:7" x14ac:dyDescent="0.3">
      <c r="A32" s="33">
        <v>13</v>
      </c>
      <c r="B32" s="39" t="s">
        <v>99</v>
      </c>
      <c r="C32" s="35">
        <v>107485614</v>
      </c>
      <c r="D32" s="35">
        <v>107266307</v>
      </c>
      <c r="E32" s="35">
        <v>101643044</v>
      </c>
      <c r="F32" s="35">
        <v>105748356</v>
      </c>
      <c r="G32" s="35">
        <v>105676689</v>
      </c>
    </row>
    <row r="33" spans="1:7" x14ac:dyDescent="0.3">
      <c r="A33" s="40">
        <v>14</v>
      </c>
      <c r="B33" s="41" t="s">
        <v>100</v>
      </c>
      <c r="C33" s="37">
        <v>7.3700000000000002E-2</v>
      </c>
      <c r="D33" s="37">
        <v>7.6200000000000004E-2</v>
      </c>
      <c r="E33" s="37">
        <v>8.3000000000000004E-2</v>
      </c>
      <c r="F33" s="37">
        <v>8.0799999999999997E-2</v>
      </c>
      <c r="G33" s="37">
        <v>8.0299999999999996E-2</v>
      </c>
    </row>
    <row r="34" spans="1:7" x14ac:dyDescent="0.3">
      <c r="A34" s="36"/>
      <c r="B34" s="372" t="s">
        <v>101</v>
      </c>
      <c r="C34" s="373"/>
      <c r="D34" s="373"/>
      <c r="E34" s="373"/>
      <c r="F34" s="373"/>
      <c r="G34" s="374"/>
    </row>
    <row r="35" spans="1:7" ht="26" x14ac:dyDescent="0.3">
      <c r="A35" s="40" t="s">
        <v>102</v>
      </c>
      <c r="B35" s="38" t="s">
        <v>103</v>
      </c>
      <c r="C35" s="42"/>
      <c r="D35" s="42"/>
      <c r="E35" s="42"/>
      <c r="F35" s="42"/>
      <c r="G35" s="42"/>
    </row>
    <row r="36" spans="1:7" ht="26" x14ac:dyDescent="0.3">
      <c r="A36" s="40" t="s">
        <v>104</v>
      </c>
      <c r="B36" s="38" t="s">
        <v>79</v>
      </c>
      <c r="C36" s="42"/>
      <c r="D36" s="42"/>
      <c r="E36" s="42"/>
      <c r="F36" s="42"/>
      <c r="G36" s="42"/>
    </row>
    <row r="37" spans="1:7" ht="26" x14ac:dyDescent="0.3">
      <c r="A37" s="40" t="s">
        <v>105</v>
      </c>
      <c r="B37" s="38" t="s">
        <v>106</v>
      </c>
      <c r="C37" s="43"/>
      <c r="D37" s="42"/>
      <c r="E37" s="42"/>
      <c r="F37" s="42"/>
      <c r="G37" s="42"/>
    </row>
    <row r="38" spans="1:7" x14ac:dyDescent="0.3">
      <c r="A38" s="36"/>
      <c r="B38" s="372" t="s">
        <v>107</v>
      </c>
      <c r="C38" s="373"/>
      <c r="D38" s="373"/>
      <c r="E38" s="373"/>
      <c r="F38" s="373"/>
      <c r="G38" s="374"/>
    </row>
    <row r="39" spans="1:7" ht="26" x14ac:dyDescent="0.3">
      <c r="A39" s="40" t="s">
        <v>108</v>
      </c>
      <c r="B39" s="44" t="s">
        <v>109</v>
      </c>
      <c r="C39" s="43"/>
      <c r="D39" s="42"/>
      <c r="E39" s="42"/>
      <c r="F39" s="42"/>
      <c r="G39" s="42"/>
    </row>
    <row r="40" spans="1:7" ht="26" x14ac:dyDescent="0.3">
      <c r="A40" s="40" t="s">
        <v>110</v>
      </c>
      <c r="B40" s="44" t="s">
        <v>111</v>
      </c>
      <c r="C40" s="43">
        <v>0.03</v>
      </c>
      <c r="D40" s="42"/>
      <c r="E40" s="42"/>
      <c r="F40" s="42"/>
      <c r="G40" s="42"/>
    </row>
    <row r="41" spans="1:7" x14ac:dyDescent="0.3">
      <c r="A41" s="36"/>
      <c r="B41" s="375" t="s">
        <v>112</v>
      </c>
      <c r="C41" s="376"/>
      <c r="D41" s="376"/>
      <c r="E41" s="376"/>
      <c r="F41" s="376"/>
      <c r="G41" s="377"/>
    </row>
    <row r="42" spans="1:7" ht="26" x14ac:dyDescent="0.3">
      <c r="A42" s="33">
        <v>15</v>
      </c>
      <c r="B42" s="39" t="s">
        <v>113</v>
      </c>
      <c r="C42" s="35">
        <v>23865903.455333333</v>
      </c>
      <c r="D42" s="35">
        <v>23387801.852000002</v>
      </c>
      <c r="E42" s="35">
        <v>20695270.259</v>
      </c>
      <c r="F42" s="35">
        <v>25441509.512666669</v>
      </c>
      <c r="G42" s="33"/>
    </row>
    <row r="43" spans="1:7" ht="26" x14ac:dyDescent="0.3">
      <c r="A43" s="40" t="s">
        <v>114</v>
      </c>
      <c r="B43" s="41" t="s">
        <v>115</v>
      </c>
      <c r="C43" s="35">
        <v>15491107.297</v>
      </c>
      <c r="D43" s="35">
        <v>15057451.552666666</v>
      </c>
      <c r="E43" s="35">
        <v>14400361.270333335</v>
      </c>
      <c r="F43" s="35">
        <v>15654815.137</v>
      </c>
      <c r="G43" s="33"/>
    </row>
    <row r="44" spans="1:7" ht="26" x14ac:dyDescent="0.3">
      <c r="A44" s="40" t="s">
        <v>116</v>
      </c>
      <c r="B44" s="41" t="s">
        <v>117</v>
      </c>
      <c r="C44" s="35">
        <v>1949374.423</v>
      </c>
      <c r="D44" s="35">
        <v>2007933.2323333332</v>
      </c>
      <c r="E44" s="35">
        <v>1867581.7677442988</v>
      </c>
      <c r="F44" s="35">
        <v>1854474.4959801473</v>
      </c>
      <c r="G44" s="33"/>
    </row>
    <row r="45" spans="1:7" ht="26" x14ac:dyDescent="0.3">
      <c r="A45" s="33">
        <v>16</v>
      </c>
      <c r="B45" s="39" t="s">
        <v>118</v>
      </c>
      <c r="C45" s="35">
        <v>13541732.874</v>
      </c>
      <c r="D45" s="35">
        <v>13049518.320333334</v>
      </c>
      <c r="E45" s="35">
        <v>12532779.502589036</v>
      </c>
      <c r="F45" s="35">
        <v>13800340.641019851</v>
      </c>
      <c r="G45" s="33"/>
    </row>
    <row r="46" spans="1:7" x14ac:dyDescent="0.3">
      <c r="A46" s="33">
        <v>17</v>
      </c>
      <c r="B46" s="39" t="s">
        <v>119</v>
      </c>
      <c r="C46" s="45">
        <v>1.7626610300020655</v>
      </c>
      <c r="D46" s="45">
        <v>1.7920941110440278</v>
      </c>
      <c r="E46" s="45">
        <v>1.6499621807566436</v>
      </c>
      <c r="F46" s="45">
        <v>1.8439823215962718</v>
      </c>
      <c r="G46" s="33"/>
    </row>
    <row r="47" spans="1:7" x14ac:dyDescent="0.3">
      <c r="A47" s="36"/>
      <c r="B47" s="375" t="s">
        <v>120</v>
      </c>
      <c r="C47" s="376"/>
      <c r="D47" s="376"/>
      <c r="E47" s="376"/>
      <c r="F47" s="376"/>
      <c r="G47" s="377"/>
    </row>
    <row r="48" spans="1:7" x14ac:dyDescent="0.3">
      <c r="A48" s="33">
        <v>18</v>
      </c>
      <c r="B48" s="39" t="s">
        <v>121</v>
      </c>
      <c r="C48" s="35">
        <v>89417951.770500004</v>
      </c>
      <c r="D48" s="33"/>
      <c r="E48" s="33"/>
      <c r="F48" s="33"/>
      <c r="G48" s="33"/>
    </row>
    <row r="49" spans="1:7" x14ac:dyDescent="0.3">
      <c r="A49" s="33">
        <v>19</v>
      </c>
      <c r="B49" s="46" t="s">
        <v>122</v>
      </c>
      <c r="C49" s="35">
        <v>60780648.991599999</v>
      </c>
      <c r="D49" s="33"/>
      <c r="E49" s="33"/>
      <c r="F49" s="33"/>
      <c r="G49" s="33"/>
    </row>
    <row r="50" spans="1:7" x14ac:dyDescent="0.3">
      <c r="A50" s="33">
        <v>20</v>
      </c>
      <c r="B50" s="39" t="s">
        <v>123</v>
      </c>
      <c r="C50" s="45">
        <v>1.4711582264094898</v>
      </c>
      <c r="D50" s="33"/>
      <c r="E50" s="33"/>
      <c r="F50" s="33"/>
      <c r="G50" s="33"/>
    </row>
    <row r="51" spans="1:7" x14ac:dyDescent="0.3">
      <c r="A51" s="23" t="s">
        <v>39</v>
      </c>
      <c r="B51" s="22"/>
      <c r="C51" s="22"/>
      <c r="D51" s="22"/>
      <c r="E51" s="22"/>
      <c r="F51" s="22"/>
      <c r="G51" s="22"/>
    </row>
  </sheetData>
  <sheetProtection algorithmName="SHA-512" hashValue="2lxCmbyeXaKDwbmmtPIBOJpUkheK62g9itnP4tDP5CGsAAvGsfkecQUbBDyrCQzB69ifg1l3VEq5OIjufGXvAg==" saltValue="pRQbaXVkkPh0z1kJYR8Nxw==" spinCount="100000" sheet="1" objects="1" scenarios="1"/>
  <mergeCells count="10">
    <mergeCell ref="B34:G34"/>
    <mergeCell ref="B38:G38"/>
    <mergeCell ref="B41:G41"/>
    <mergeCell ref="B47:G47"/>
    <mergeCell ref="B6:G6"/>
    <mergeCell ref="B10:G10"/>
    <mergeCell ref="B12:G12"/>
    <mergeCell ref="B16:G16"/>
    <mergeCell ref="B21:G21"/>
    <mergeCell ref="B31:G31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E7B8-2A99-4FB0-974F-326B773071A0}">
  <dimension ref="B2:G16"/>
  <sheetViews>
    <sheetView workbookViewId="0"/>
  </sheetViews>
  <sheetFormatPr defaultRowHeight="13" x14ac:dyDescent="0.3"/>
  <cols>
    <col min="1" max="2" width="8.796875" style="24"/>
    <col min="3" max="3" width="79.8984375" style="24" customWidth="1"/>
    <col min="4" max="4" width="37.69921875" style="24" customWidth="1"/>
    <col min="5" max="16384" width="8.796875" style="24"/>
  </cols>
  <sheetData>
    <row r="2" spans="2:7" s="24" customFormat="1" ht="15.5" x14ac:dyDescent="0.35">
      <c r="B2" s="19" t="s">
        <v>44</v>
      </c>
      <c r="C2" s="126"/>
      <c r="D2" s="126"/>
      <c r="E2" s="355"/>
      <c r="F2" s="355"/>
      <c r="G2" s="355"/>
    </row>
    <row r="3" spans="2:7" s="24" customFormat="1" ht="14.5" x14ac:dyDescent="0.35">
      <c r="B3" s="368"/>
      <c r="C3" s="10"/>
      <c r="D3" s="3" t="s">
        <v>1</v>
      </c>
    </row>
    <row r="4" spans="2:7" s="24" customFormat="1" ht="14.5" x14ac:dyDescent="0.35">
      <c r="B4" s="368"/>
      <c r="C4" s="12"/>
      <c r="D4" s="3" t="s">
        <v>2</v>
      </c>
    </row>
    <row r="5" spans="2:7" s="24" customFormat="1" x14ac:dyDescent="0.3">
      <c r="B5" s="563"/>
      <c r="C5" s="563"/>
      <c r="D5" s="337" t="s">
        <v>45</v>
      </c>
    </row>
    <row r="6" spans="2:7" s="24" customFormat="1" x14ac:dyDescent="0.3">
      <c r="C6" s="563"/>
      <c r="D6" s="337" t="s">
        <v>3</v>
      </c>
    </row>
    <row r="7" spans="2:7" s="24" customFormat="1" x14ac:dyDescent="0.3">
      <c r="B7" s="564">
        <v>1</v>
      </c>
      <c r="C7" s="338" t="s">
        <v>46</v>
      </c>
      <c r="D7" s="565">
        <v>10393558.172990851</v>
      </c>
    </row>
    <row r="8" spans="2:7" s="24" customFormat="1" x14ac:dyDescent="0.3">
      <c r="B8" s="337">
        <v>2</v>
      </c>
      <c r="C8" s="566" t="s">
        <v>47</v>
      </c>
      <c r="D8" s="565">
        <v>341982.03191248322</v>
      </c>
    </row>
    <row r="9" spans="2:7" s="24" customFormat="1" x14ac:dyDescent="0.3">
      <c r="B9" s="337">
        <v>3</v>
      </c>
      <c r="C9" s="566" t="s">
        <v>48</v>
      </c>
      <c r="D9" s="565">
        <v>-730948.4321958021</v>
      </c>
    </row>
    <row r="10" spans="2:7" s="24" customFormat="1" x14ac:dyDescent="0.3">
      <c r="B10" s="337">
        <v>4</v>
      </c>
      <c r="C10" s="566" t="s">
        <v>49</v>
      </c>
      <c r="D10" s="565">
        <v>2039593.9784070284</v>
      </c>
    </row>
    <row r="11" spans="2:7" s="24" customFormat="1" x14ac:dyDescent="0.3">
      <c r="B11" s="337">
        <v>5</v>
      </c>
      <c r="C11" s="566" t="s">
        <v>50</v>
      </c>
      <c r="D11" s="565"/>
    </row>
    <row r="12" spans="2:7" s="24" customFormat="1" x14ac:dyDescent="0.3">
      <c r="B12" s="337">
        <v>6</v>
      </c>
      <c r="C12" s="566" t="s">
        <v>51</v>
      </c>
      <c r="D12" s="565"/>
    </row>
    <row r="13" spans="2:7" s="24" customFormat="1" x14ac:dyDescent="0.3">
      <c r="B13" s="337">
        <v>7</v>
      </c>
      <c r="C13" s="566" t="s">
        <v>52</v>
      </c>
      <c r="D13" s="565">
        <v>-88416.559606619077</v>
      </c>
    </row>
    <row r="14" spans="2:7" s="24" customFormat="1" x14ac:dyDescent="0.3">
      <c r="B14" s="337">
        <v>8</v>
      </c>
      <c r="C14" s="566" t="s">
        <v>53</v>
      </c>
      <c r="D14" s="565">
        <v>-10907.481377864957</v>
      </c>
    </row>
    <row r="15" spans="2:7" s="24" customFormat="1" x14ac:dyDescent="0.3">
      <c r="B15" s="564">
        <v>9</v>
      </c>
      <c r="C15" s="567" t="s">
        <v>54</v>
      </c>
      <c r="D15" s="565">
        <v>11944861.710130077</v>
      </c>
    </row>
    <row r="16" spans="2:7" s="24" customFormat="1" x14ac:dyDescent="0.3">
      <c r="B16" s="23" t="s">
        <v>39</v>
      </c>
    </row>
  </sheetData>
  <sheetProtection algorithmName="SHA-512" hashValue="vGPRi7enoca5RC58hI+M6IC3LtB4LLROlqOb9Ex0ZMzPR3kP7fzVS7XhOhl3R1jwfigz1LKocMMcB73KoIFW1Q==" saltValue="0Fjwu3V7nkMsckcHpVlOyg==" spinCount="100000" sheet="1" objects="1" scenarios="1"/>
  <conditionalFormatting sqref="D6:D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C48E-6274-4B36-A5A4-800F0512488C}">
  <sheetPr>
    <tabColor theme="4" tint="0.59999389629810485"/>
  </sheetPr>
  <dimension ref="B2:D12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726</v>
      </c>
      <c r="C2" s="17" t="s">
        <v>58</v>
      </c>
      <c r="D2" s="16" t="s">
        <v>725</v>
      </c>
    </row>
    <row r="4" spans="2:4" x14ac:dyDescent="0.35">
      <c r="B4" s="18" t="s">
        <v>734</v>
      </c>
      <c r="C4" s="17" t="s">
        <v>58</v>
      </c>
      <c r="D4" s="16" t="s">
        <v>733</v>
      </c>
    </row>
    <row r="6" spans="2:4" x14ac:dyDescent="0.35">
      <c r="B6" s="18" t="s">
        <v>741</v>
      </c>
      <c r="C6" s="17" t="s">
        <v>58</v>
      </c>
      <c r="D6" s="16" t="s">
        <v>740</v>
      </c>
    </row>
    <row r="8" spans="2:4" x14ac:dyDescent="0.35">
      <c r="B8" s="18" t="s">
        <v>774</v>
      </c>
      <c r="C8" s="17" t="s">
        <v>58</v>
      </c>
      <c r="D8" s="16" t="s">
        <v>757</v>
      </c>
    </row>
    <row r="10" spans="2:4" x14ac:dyDescent="0.35">
      <c r="B10" s="18" t="s">
        <v>773</v>
      </c>
      <c r="C10" s="17" t="s">
        <v>58</v>
      </c>
      <c r="D10" s="16" t="s">
        <v>772</v>
      </c>
    </row>
    <row r="12" spans="2:4" x14ac:dyDescent="0.35">
      <c r="B12" s="293"/>
      <c r="C12" s="17"/>
    </row>
  </sheetData>
  <sheetProtection algorithmName="SHA-512" hashValue="VY4itggR9J0s3Eh2FtPDfE6vjKHubU8Y7ktqSN6FYw9JPOBGw/lMHolEX1DBmgBDhmSYAI2VIHf00H8vi2n8kw==" saltValue="CAeJutwOu3JnrCZPSKs3cQ==" spinCount="100000" sheet="1" objects="1" scenarios="1"/>
  <hyperlinks>
    <hyperlink ref="B2" location="'CCR1'!A1" display="EU CCR1" xr:uid="{0D11F0DF-7C80-4D08-B818-F9EC7A68532C}"/>
    <hyperlink ref="B4" location="'CCR2'!A1" display="EU CCR2" xr:uid="{FBBADB67-9A74-4CED-8566-8DBA27478FB8}"/>
    <hyperlink ref="B6" location="'CCR3'!A1" display="EU CCR3" xr:uid="{97739C0F-DCCC-4D71-8BE1-470A9A20B10F}"/>
    <hyperlink ref="B8" location="'CCR5'!A1" display="EU CCR5" xr:uid="{92865D6B-0FAA-48E7-B93A-58A8726F2DA2}"/>
    <hyperlink ref="B10" location="'CCR8'!A1" display="EU CCR8" xr:uid="{2C0F091B-DC9B-434B-80DF-1DD5F3DC463F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3864-4436-45D6-A48F-F9A1B120AF1D}">
  <dimension ref="A1:J17"/>
  <sheetViews>
    <sheetView workbookViewId="0"/>
  </sheetViews>
  <sheetFormatPr defaultRowHeight="13.5" x14ac:dyDescent="0.35"/>
  <cols>
    <col min="1" max="1" width="8.796875" style="1"/>
    <col min="2" max="2" width="47.59765625" style="1" customWidth="1"/>
    <col min="3" max="10" width="15.69921875" style="1" customWidth="1"/>
    <col min="11" max="16384" width="8.796875" style="1"/>
  </cols>
  <sheetData>
    <row r="1" spans="1:10" ht="15.5" x14ac:dyDescent="0.35">
      <c r="A1" s="339" t="s">
        <v>700</v>
      </c>
      <c r="B1" s="340"/>
      <c r="C1" s="126"/>
      <c r="D1" s="126"/>
      <c r="E1" s="24"/>
      <c r="F1" s="24"/>
      <c r="G1" s="24"/>
      <c r="H1" s="24"/>
      <c r="I1" s="24"/>
      <c r="J1" s="23" t="s">
        <v>1</v>
      </c>
    </row>
    <row r="2" spans="1:10" x14ac:dyDescent="0.35">
      <c r="A2" s="311"/>
      <c r="B2" s="24"/>
      <c r="C2" s="24"/>
      <c r="D2" s="24"/>
      <c r="E2" s="24"/>
      <c r="F2" s="24"/>
      <c r="G2" s="24"/>
      <c r="H2" s="24"/>
      <c r="I2" s="24"/>
      <c r="J2" s="23" t="s">
        <v>2</v>
      </c>
    </row>
    <row r="3" spans="1:10" x14ac:dyDescent="0.35">
      <c r="A3" s="294"/>
      <c r="B3" s="239"/>
      <c r="C3" s="294"/>
      <c r="D3" s="294"/>
      <c r="E3" s="294"/>
      <c r="F3" s="294"/>
      <c r="G3" s="294"/>
      <c r="H3" s="294"/>
      <c r="I3" s="294"/>
      <c r="J3" s="294"/>
    </row>
    <row r="4" spans="1:10" x14ac:dyDescent="0.35">
      <c r="A4" s="341"/>
      <c r="B4" s="338"/>
      <c r="C4" s="342" t="s">
        <v>3</v>
      </c>
      <c r="D4" s="342" t="s">
        <v>4</v>
      </c>
      <c r="E4" s="342" t="s">
        <v>5</v>
      </c>
      <c r="F4" s="342" t="s">
        <v>6</v>
      </c>
      <c r="G4" s="342" t="s">
        <v>7</v>
      </c>
      <c r="H4" s="342" t="s">
        <v>8</v>
      </c>
      <c r="I4" s="342" t="s">
        <v>9</v>
      </c>
      <c r="J4" s="342" t="s">
        <v>10</v>
      </c>
    </row>
    <row r="5" spans="1:10" ht="78" x14ac:dyDescent="0.35">
      <c r="A5" s="341"/>
      <c r="B5" s="338"/>
      <c r="C5" s="342" t="s">
        <v>701</v>
      </c>
      <c r="D5" s="342" t="s">
        <v>702</v>
      </c>
      <c r="E5" s="342" t="s">
        <v>703</v>
      </c>
      <c r="F5" s="342" t="s">
        <v>704</v>
      </c>
      <c r="G5" s="342" t="s">
        <v>705</v>
      </c>
      <c r="H5" s="342" t="s">
        <v>706</v>
      </c>
      <c r="I5" s="342" t="s">
        <v>707</v>
      </c>
      <c r="J5" s="342" t="s">
        <v>708</v>
      </c>
    </row>
    <row r="6" spans="1:10" ht="26" x14ac:dyDescent="0.35">
      <c r="A6" s="342" t="s">
        <v>709</v>
      </c>
      <c r="B6" s="343" t="s">
        <v>710</v>
      </c>
      <c r="C6" s="568">
        <v>0</v>
      </c>
      <c r="D6" s="568">
        <v>0</v>
      </c>
      <c r="E6" s="344"/>
      <c r="F6" s="345" t="s">
        <v>711</v>
      </c>
      <c r="G6" s="569">
        <v>0</v>
      </c>
      <c r="H6" s="569">
        <v>0</v>
      </c>
      <c r="I6" s="569">
        <v>0</v>
      </c>
      <c r="J6" s="569">
        <v>0</v>
      </c>
    </row>
    <row r="7" spans="1:10" ht="26" x14ac:dyDescent="0.35">
      <c r="A7" s="342" t="s">
        <v>712</v>
      </c>
      <c r="B7" s="343" t="s">
        <v>713</v>
      </c>
      <c r="C7" s="568">
        <v>0</v>
      </c>
      <c r="D7" s="568">
        <v>0</v>
      </c>
      <c r="E7" s="346"/>
      <c r="F7" s="342" t="s">
        <v>711</v>
      </c>
      <c r="G7" s="569">
        <v>0</v>
      </c>
      <c r="H7" s="569">
        <v>0</v>
      </c>
      <c r="I7" s="569">
        <v>0</v>
      </c>
      <c r="J7" s="569">
        <v>0</v>
      </c>
    </row>
    <row r="8" spans="1:10" ht="26" x14ac:dyDescent="0.35">
      <c r="A8" s="342">
        <v>1</v>
      </c>
      <c r="B8" s="343" t="s">
        <v>714</v>
      </c>
      <c r="C8" s="569">
        <v>417532.1711888751</v>
      </c>
      <c r="D8" s="569">
        <v>234734.08668452586</v>
      </c>
      <c r="E8" s="344"/>
      <c r="F8" s="342" t="s">
        <v>711</v>
      </c>
      <c r="G8" s="569">
        <v>913172.76102276111</v>
      </c>
      <c r="H8" s="569">
        <v>913172.76102276111</v>
      </c>
      <c r="I8" s="569">
        <v>913172.76102276111</v>
      </c>
      <c r="J8" s="569">
        <v>406085.69925593166</v>
      </c>
    </row>
    <row r="9" spans="1:10" ht="26" x14ac:dyDescent="0.35">
      <c r="A9" s="342">
        <v>2</v>
      </c>
      <c r="B9" s="338" t="s">
        <v>715</v>
      </c>
      <c r="C9" s="344"/>
      <c r="D9" s="344"/>
      <c r="E9" s="569"/>
      <c r="F9" s="569"/>
      <c r="G9" s="569">
        <v>0</v>
      </c>
      <c r="H9" s="569">
        <v>0</v>
      </c>
      <c r="I9" s="569">
        <v>0</v>
      </c>
      <c r="J9" s="569">
        <v>0</v>
      </c>
    </row>
    <row r="10" spans="1:10" ht="26" x14ac:dyDescent="0.35">
      <c r="A10" s="342" t="s">
        <v>716</v>
      </c>
      <c r="B10" s="347" t="s">
        <v>717</v>
      </c>
      <c r="C10" s="344"/>
      <c r="D10" s="344"/>
      <c r="E10" s="569">
        <v>0</v>
      </c>
      <c r="F10" s="344"/>
      <c r="G10" s="569">
        <v>0</v>
      </c>
      <c r="H10" s="569">
        <v>0</v>
      </c>
      <c r="I10" s="569">
        <v>0</v>
      </c>
      <c r="J10" s="569">
        <v>0</v>
      </c>
    </row>
    <row r="11" spans="1:10" ht="26" x14ac:dyDescent="0.35">
      <c r="A11" s="342" t="s">
        <v>718</v>
      </c>
      <c r="B11" s="347" t="s">
        <v>719</v>
      </c>
      <c r="C11" s="344"/>
      <c r="D11" s="344"/>
      <c r="E11" s="569">
        <v>0</v>
      </c>
      <c r="F11" s="344"/>
      <c r="G11" s="569">
        <v>0</v>
      </c>
      <c r="H11" s="569">
        <v>0</v>
      </c>
      <c r="I11" s="569">
        <v>0</v>
      </c>
      <c r="J11" s="569">
        <v>0</v>
      </c>
    </row>
    <row r="12" spans="1:10" ht="26" x14ac:dyDescent="0.35">
      <c r="A12" s="342" t="s">
        <v>720</v>
      </c>
      <c r="B12" s="347" t="s">
        <v>721</v>
      </c>
      <c r="C12" s="344"/>
      <c r="D12" s="344"/>
      <c r="E12" s="569">
        <v>0</v>
      </c>
      <c r="F12" s="344"/>
      <c r="G12" s="569">
        <v>0</v>
      </c>
      <c r="H12" s="569">
        <v>0</v>
      </c>
      <c r="I12" s="569">
        <v>0</v>
      </c>
      <c r="J12" s="569">
        <v>0</v>
      </c>
    </row>
    <row r="13" spans="1:10" ht="39" x14ac:dyDescent="0.35">
      <c r="A13" s="342">
        <v>3</v>
      </c>
      <c r="B13" s="338" t="s">
        <v>722</v>
      </c>
      <c r="C13" s="344"/>
      <c r="D13" s="344"/>
      <c r="E13" s="344"/>
      <c r="F13" s="344"/>
      <c r="G13" s="569">
        <v>0</v>
      </c>
      <c r="H13" s="569">
        <v>0</v>
      </c>
      <c r="I13" s="569">
        <v>0</v>
      </c>
      <c r="J13" s="569">
        <v>0</v>
      </c>
    </row>
    <row r="14" spans="1:10" ht="39" x14ac:dyDescent="0.35">
      <c r="A14" s="342">
        <v>4</v>
      </c>
      <c r="B14" s="338" t="s">
        <v>723</v>
      </c>
      <c r="C14" s="344"/>
      <c r="D14" s="344"/>
      <c r="E14" s="344"/>
      <c r="F14" s="344"/>
      <c r="G14" s="569">
        <v>18361.265000224241</v>
      </c>
      <c r="H14" s="569">
        <v>1108.0349999784007</v>
      </c>
      <c r="I14" s="569">
        <v>1108.0349999784007</v>
      </c>
      <c r="J14" s="569">
        <v>1108.0349999784016</v>
      </c>
    </row>
    <row r="15" spans="1:10" x14ac:dyDescent="0.35">
      <c r="A15" s="342">
        <v>5</v>
      </c>
      <c r="B15" s="338" t="s">
        <v>724</v>
      </c>
      <c r="C15" s="344"/>
      <c r="D15" s="344"/>
      <c r="E15" s="344"/>
      <c r="F15" s="344"/>
      <c r="G15" s="569">
        <v>0</v>
      </c>
      <c r="H15" s="569">
        <v>0</v>
      </c>
      <c r="I15" s="569">
        <v>0</v>
      </c>
      <c r="J15" s="569">
        <v>0</v>
      </c>
    </row>
    <row r="16" spans="1:10" x14ac:dyDescent="0.35">
      <c r="A16" s="342">
        <v>6</v>
      </c>
      <c r="B16" s="348" t="s">
        <v>38</v>
      </c>
      <c r="C16" s="344"/>
      <c r="D16" s="344"/>
      <c r="E16" s="344"/>
      <c r="F16" s="344"/>
      <c r="G16" s="569">
        <v>931534.02602298534</v>
      </c>
      <c r="H16" s="569">
        <v>914280.79602273949</v>
      </c>
      <c r="I16" s="569">
        <v>914280.79602273949</v>
      </c>
      <c r="J16" s="569">
        <v>407193.73425591009</v>
      </c>
    </row>
    <row r="17" spans="1:1" x14ac:dyDescent="0.35">
      <c r="A17" s="2" t="s">
        <v>39</v>
      </c>
    </row>
  </sheetData>
  <sheetProtection algorithmName="SHA-512" hashValue="ndqeY47mqWolJ2dt/2D/71Ci/Vb5JHRLr/vDwDUvwu3FH+Dpa/egToSGFtw+DxPm9sXfznpjObogn61X6fzZwA==" saltValue="QEJmnfR0TGlvUA+C3bhLr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1DFA-4559-4718-B798-80C4FDE38931}">
  <dimension ref="A2:D15"/>
  <sheetViews>
    <sheetView workbookViewId="0"/>
  </sheetViews>
  <sheetFormatPr defaultRowHeight="13" x14ac:dyDescent="0.3"/>
  <cols>
    <col min="1" max="1" width="8.796875" style="24"/>
    <col min="2" max="2" width="90.796875" style="24" customWidth="1"/>
    <col min="3" max="3" width="18.8984375" style="24" customWidth="1"/>
    <col min="4" max="4" width="19" style="24" customWidth="1"/>
    <col min="5" max="16384" width="8.796875" style="24"/>
  </cols>
  <sheetData>
    <row r="2" spans="1:4" ht="15.5" x14ac:dyDescent="0.3">
      <c r="A2" s="125" t="s">
        <v>727</v>
      </c>
      <c r="B2" s="126"/>
      <c r="C2" s="126"/>
      <c r="D2" s="126"/>
    </row>
    <row r="3" spans="1:4" x14ac:dyDescent="0.3">
      <c r="A3" s="349"/>
    </row>
    <row r="4" spans="1:4" x14ac:dyDescent="0.3">
      <c r="A4" s="349"/>
      <c r="D4" s="23" t="s">
        <v>1</v>
      </c>
    </row>
    <row r="5" spans="1:4" x14ac:dyDescent="0.3">
      <c r="D5" s="23" t="s">
        <v>2</v>
      </c>
    </row>
    <row r="6" spans="1:4" x14ac:dyDescent="0.3">
      <c r="A6" s="239"/>
      <c r="B6" s="311"/>
      <c r="C6" s="369" t="s">
        <v>3</v>
      </c>
      <c r="D6" s="369" t="s">
        <v>4</v>
      </c>
    </row>
    <row r="7" spans="1:4" x14ac:dyDescent="0.3">
      <c r="A7" s="239"/>
      <c r="B7" s="570"/>
      <c r="C7" s="385" t="s">
        <v>707</v>
      </c>
      <c r="D7" s="476" t="s">
        <v>708</v>
      </c>
    </row>
    <row r="8" spans="1:4" x14ac:dyDescent="0.3">
      <c r="A8" s="239"/>
      <c r="B8" s="570"/>
      <c r="C8" s="385"/>
      <c r="D8" s="476"/>
    </row>
    <row r="9" spans="1:4" x14ac:dyDescent="0.3">
      <c r="A9" s="367">
        <v>1</v>
      </c>
      <c r="B9" s="371" t="s">
        <v>728</v>
      </c>
      <c r="C9" s="573">
        <v>0</v>
      </c>
      <c r="D9" s="573">
        <v>0</v>
      </c>
    </row>
    <row r="10" spans="1:4" x14ac:dyDescent="0.3">
      <c r="A10" s="367">
        <v>2</v>
      </c>
      <c r="B10" s="371" t="s">
        <v>729</v>
      </c>
      <c r="C10" s="574"/>
      <c r="D10" s="573">
        <v>0</v>
      </c>
    </row>
    <row r="11" spans="1:4" x14ac:dyDescent="0.3">
      <c r="A11" s="367">
        <v>3</v>
      </c>
      <c r="B11" s="371" t="s">
        <v>730</v>
      </c>
      <c r="C11" s="574"/>
      <c r="D11" s="573">
        <v>0</v>
      </c>
    </row>
    <row r="12" spans="1:4" x14ac:dyDescent="0.3">
      <c r="A12" s="367">
        <v>4</v>
      </c>
      <c r="B12" s="371" t="s">
        <v>731</v>
      </c>
      <c r="C12" s="573">
        <v>776587.41940094496</v>
      </c>
      <c r="D12" s="573">
        <v>150383.42322387127</v>
      </c>
    </row>
    <row r="13" spans="1:4" x14ac:dyDescent="0.3">
      <c r="A13" s="571" t="s">
        <v>361</v>
      </c>
      <c r="B13" s="572" t="s">
        <v>796</v>
      </c>
      <c r="C13" s="573">
        <v>0</v>
      </c>
      <c r="D13" s="573">
        <v>0</v>
      </c>
    </row>
    <row r="14" spans="1:4" ht="26" x14ac:dyDescent="0.3">
      <c r="A14" s="367">
        <v>5</v>
      </c>
      <c r="B14" s="359" t="s">
        <v>732</v>
      </c>
      <c r="C14" s="575">
        <f>SUM(C9:C12)</f>
        <v>776587.41940094496</v>
      </c>
      <c r="D14" s="575">
        <f>SUM(D9:D13)</f>
        <v>150383.42322387127</v>
      </c>
    </row>
    <row r="15" spans="1:4" x14ac:dyDescent="0.3">
      <c r="A15" s="2" t="s">
        <v>39</v>
      </c>
    </row>
  </sheetData>
  <sheetProtection algorithmName="SHA-512" hashValue="qCCwbdQYUL8pTnsawfqSV2GQZqzZCSiGWz6CQgD9iwwEVXPEcXNuSPqDriGS++2tJS1Mi11QvndHoTI5RgS5Wg==" saltValue="VzkIRNJJXpDEDPAWNDdU/g==" spinCount="100000" sheet="1" objects="1" scenarios="1"/>
  <mergeCells count="3">
    <mergeCell ref="B7:B8"/>
    <mergeCell ref="C7:C8"/>
    <mergeCell ref="D7:D8"/>
  </mergeCells>
  <pageMargins left="0.7" right="0.7" top="0.75" bottom="0.75" header="0.3" footer="0.3"/>
  <pageSetup paperSize="9" orientation="portrait" r:id="rId1"/>
  <ignoredErrors>
    <ignoredError sqref="C14" formulaRange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D68D-D2A1-4AFA-984E-BDD463C826A3}">
  <dimension ref="A2:N19"/>
  <sheetViews>
    <sheetView workbookViewId="0"/>
  </sheetViews>
  <sheetFormatPr defaultRowHeight="13" x14ac:dyDescent="0.3"/>
  <cols>
    <col min="1" max="1" width="5.69921875" style="24" customWidth="1"/>
    <col min="2" max="2" width="59.8984375" style="24" customWidth="1"/>
    <col min="3" max="3" width="8.8984375" style="24" bestFit="1" customWidth="1"/>
    <col min="4" max="4" width="9.8984375" style="24" bestFit="1" customWidth="1"/>
    <col min="5" max="6" width="8.8984375" style="24" bestFit="1" customWidth="1"/>
    <col min="7" max="8" width="9.8984375" style="24" bestFit="1" customWidth="1"/>
    <col min="9" max="10" width="8.8984375" style="24" bestFit="1" customWidth="1"/>
    <col min="11" max="11" width="9.8984375" style="24" bestFit="1" customWidth="1"/>
    <col min="12" max="13" width="8.8984375" style="24" bestFit="1" customWidth="1"/>
    <col min="14" max="14" width="10.59765625" style="24" customWidth="1"/>
    <col min="15" max="16384" width="8.796875" style="24"/>
  </cols>
  <sheetData>
    <row r="2" spans="1:14" ht="15.5" x14ac:dyDescent="0.35">
      <c r="A2" s="19" t="s">
        <v>735</v>
      </c>
      <c r="B2" s="126"/>
      <c r="C2" s="126"/>
      <c r="D2" s="126"/>
      <c r="E2" s="126"/>
      <c r="F2" s="126"/>
      <c r="G2" s="126"/>
      <c r="H2" s="126"/>
      <c r="I2" s="126"/>
      <c r="J2" s="126"/>
      <c r="K2" s="355"/>
      <c r="N2" s="23" t="s">
        <v>1</v>
      </c>
    </row>
    <row r="3" spans="1:14" x14ac:dyDescent="0.3">
      <c r="A3" s="311"/>
      <c r="N3" s="23" t="s">
        <v>2</v>
      </c>
    </row>
    <row r="4" spans="1:14" x14ac:dyDescent="0.3">
      <c r="A4" s="350"/>
      <c r="N4" s="203"/>
    </row>
    <row r="5" spans="1:14" x14ac:dyDescent="0.3">
      <c r="A5" s="351"/>
      <c r="B5" s="496" t="s">
        <v>736</v>
      </c>
      <c r="C5" s="476" t="s">
        <v>615</v>
      </c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352"/>
    </row>
    <row r="6" spans="1:14" x14ac:dyDescent="0.3">
      <c r="A6" s="351"/>
      <c r="B6" s="496"/>
      <c r="C6" s="295" t="s">
        <v>3</v>
      </c>
      <c r="D6" s="295" t="s">
        <v>4</v>
      </c>
      <c r="E6" s="295" t="s">
        <v>5</v>
      </c>
      <c r="F6" s="295" t="s">
        <v>6</v>
      </c>
      <c r="G6" s="295" t="s">
        <v>7</v>
      </c>
      <c r="H6" s="295" t="s">
        <v>8</v>
      </c>
      <c r="I6" s="295" t="s">
        <v>9</v>
      </c>
      <c r="J6" s="295" t="s">
        <v>10</v>
      </c>
      <c r="K6" s="295" t="s">
        <v>11</v>
      </c>
      <c r="L6" s="295" t="s">
        <v>12</v>
      </c>
      <c r="M6" s="295" t="s">
        <v>13</v>
      </c>
      <c r="N6" s="267" t="s">
        <v>14</v>
      </c>
    </row>
    <row r="7" spans="1:14" ht="39" x14ac:dyDescent="0.3">
      <c r="A7" s="353"/>
      <c r="B7" s="496"/>
      <c r="C7" s="308">
        <v>0</v>
      </c>
      <c r="D7" s="308">
        <v>0.02</v>
      </c>
      <c r="E7" s="308">
        <v>0.04</v>
      </c>
      <c r="F7" s="308">
        <v>0.1</v>
      </c>
      <c r="G7" s="308">
        <v>0.2</v>
      </c>
      <c r="H7" s="308">
        <v>0.5</v>
      </c>
      <c r="I7" s="308">
        <v>0.7</v>
      </c>
      <c r="J7" s="308">
        <v>0.75</v>
      </c>
      <c r="K7" s="308">
        <v>1</v>
      </c>
      <c r="L7" s="308">
        <v>1.5</v>
      </c>
      <c r="M7" s="295" t="s">
        <v>617</v>
      </c>
      <c r="N7" s="267" t="s">
        <v>737</v>
      </c>
    </row>
    <row r="8" spans="1:14" x14ac:dyDescent="0.3">
      <c r="A8" s="295">
        <v>1</v>
      </c>
      <c r="B8" s="71" t="s">
        <v>738</v>
      </c>
      <c r="C8" s="573">
        <v>0</v>
      </c>
      <c r="D8" s="573">
        <v>0</v>
      </c>
      <c r="E8" s="573">
        <v>0</v>
      </c>
      <c r="F8" s="573">
        <v>0</v>
      </c>
      <c r="G8" s="573">
        <v>0</v>
      </c>
      <c r="H8" s="573">
        <v>0</v>
      </c>
      <c r="I8" s="573">
        <v>0</v>
      </c>
      <c r="J8" s="573">
        <v>0</v>
      </c>
      <c r="K8" s="573">
        <v>0</v>
      </c>
      <c r="L8" s="573">
        <v>0</v>
      </c>
      <c r="M8" s="573">
        <v>0</v>
      </c>
      <c r="N8" s="573">
        <v>0</v>
      </c>
    </row>
    <row r="9" spans="1:14" x14ac:dyDescent="0.3">
      <c r="A9" s="295">
        <v>2</v>
      </c>
      <c r="B9" s="71" t="s">
        <v>739</v>
      </c>
      <c r="C9" s="573">
        <v>0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3">
        <v>0</v>
      </c>
      <c r="M9" s="573">
        <v>0</v>
      </c>
      <c r="N9" s="573">
        <v>0</v>
      </c>
    </row>
    <row r="10" spans="1:14" x14ac:dyDescent="0.3">
      <c r="A10" s="295">
        <v>3</v>
      </c>
      <c r="B10" s="71" t="s">
        <v>603</v>
      </c>
      <c r="C10" s="573">
        <v>0</v>
      </c>
      <c r="D10" s="573">
        <v>0</v>
      </c>
      <c r="E10" s="573">
        <v>0</v>
      </c>
      <c r="F10" s="573">
        <v>0</v>
      </c>
      <c r="G10" s="573">
        <v>0</v>
      </c>
      <c r="H10" s="573">
        <v>0</v>
      </c>
      <c r="I10" s="573">
        <v>0</v>
      </c>
      <c r="J10" s="573">
        <v>0</v>
      </c>
      <c r="K10" s="573">
        <v>0</v>
      </c>
      <c r="L10" s="573">
        <v>0</v>
      </c>
      <c r="M10" s="573">
        <v>0</v>
      </c>
      <c r="N10" s="573">
        <v>0</v>
      </c>
    </row>
    <row r="11" spans="1:14" x14ac:dyDescent="0.3">
      <c r="A11" s="295">
        <v>4</v>
      </c>
      <c r="B11" s="71" t="s">
        <v>604</v>
      </c>
      <c r="C11" s="573">
        <v>0</v>
      </c>
      <c r="D11" s="573">
        <v>0</v>
      </c>
      <c r="E11" s="573">
        <v>0</v>
      </c>
      <c r="F11" s="573">
        <v>0</v>
      </c>
      <c r="G11" s="573">
        <v>0</v>
      </c>
      <c r="H11" s="573">
        <v>0</v>
      </c>
      <c r="I11" s="573">
        <v>0</v>
      </c>
      <c r="J11" s="573">
        <v>0</v>
      </c>
      <c r="K11" s="573">
        <v>0</v>
      </c>
      <c r="L11" s="573">
        <v>0</v>
      </c>
      <c r="M11" s="573">
        <v>0</v>
      </c>
      <c r="N11" s="573">
        <v>0</v>
      </c>
    </row>
    <row r="12" spans="1:14" x14ac:dyDescent="0.3">
      <c r="A12" s="295">
        <v>5</v>
      </c>
      <c r="B12" s="71" t="s">
        <v>605</v>
      </c>
      <c r="C12" s="573">
        <v>0</v>
      </c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</row>
    <row r="13" spans="1:14" x14ac:dyDescent="0.3">
      <c r="A13" s="295">
        <v>6</v>
      </c>
      <c r="B13" s="71" t="s">
        <v>368</v>
      </c>
      <c r="C13" s="573">
        <v>0</v>
      </c>
      <c r="D13" s="573">
        <v>136585.34159</v>
      </c>
      <c r="E13" s="573">
        <v>0</v>
      </c>
      <c r="F13" s="573">
        <v>0</v>
      </c>
      <c r="G13" s="573">
        <v>194961.01363</v>
      </c>
      <c r="H13" s="573">
        <v>383291.74780000001</v>
      </c>
      <c r="I13" s="573">
        <v>0</v>
      </c>
      <c r="J13" s="573">
        <v>0</v>
      </c>
      <c r="K13" s="573">
        <v>3168.4432000000002</v>
      </c>
      <c r="L13" s="573">
        <v>0</v>
      </c>
      <c r="M13" s="573">
        <v>0</v>
      </c>
      <c r="N13" s="573">
        <v>718006.54622000002</v>
      </c>
    </row>
    <row r="14" spans="1:14" x14ac:dyDescent="0.3">
      <c r="A14" s="295">
        <v>7</v>
      </c>
      <c r="B14" s="71" t="s">
        <v>374</v>
      </c>
      <c r="C14" s="573">
        <v>0</v>
      </c>
      <c r="D14" s="573">
        <v>0</v>
      </c>
      <c r="E14" s="573">
        <v>0</v>
      </c>
      <c r="F14" s="573">
        <v>0</v>
      </c>
      <c r="G14" s="573">
        <v>0</v>
      </c>
      <c r="H14" s="573">
        <v>0</v>
      </c>
      <c r="I14" s="573">
        <v>0</v>
      </c>
      <c r="J14" s="573">
        <v>0</v>
      </c>
      <c r="K14" s="573">
        <v>191521.74452000001</v>
      </c>
      <c r="L14" s="573">
        <v>0</v>
      </c>
      <c r="M14" s="573">
        <v>0</v>
      </c>
      <c r="N14" s="573">
        <v>191521.74452000001</v>
      </c>
    </row>
    <row r="15" spans="1:14" x14ac:dyDescent="0.3">
      <c r="A15" s="295">
        <v>8</v>
      </c>
      <c r="B15" s="71" t="s">
        <v>372</v>
      </c>
      <c r="C15" s="573">
        <v>0</v>
      </c>
      <c r="D15" s="573">
        <v>0</v>
      </c>
      <c r="E15" s="573">
        <v>0</v>
      </c>
      <c r="F15" s="573">
        <v>0</v>
      </c>
      <c r="G15" s="573">
        <v>0</v>
      </c>
      <c r="H15" s="573">
        <v>0</v>
      </c>
      <c r="I15" s="573">
        <v>0</v>
      </c>
      <c r="J15" s="573">
        <v>135.45353</v>
      </c>
      <c r="K15" s="573">
        <v>0</v>
      </c>
      <c r="L15" s="573">
        <v>0</v>
      </c>
      <c r="M15" s="573">
        <v>0</v>
      </c>
      <c r="N15" s="573">
        <v>135.45353</v>
      </c>
    </row>
    <row r="16" spans="1:14" ht="26" x14ac:dyDescent="0.3">
      <c r="A16" s="295">
        <v>9</v>
      </c>
      <c r="B16" s="268" t="s">
        <v>609</v>
      </c>
      <c r="C16" s="573">
        <v>0</v>
      </c>
      <c r="D16" s="573">
        <v>0</v>
      </c>
      <c r="E16" s="573">
        <v>0</v>
      </c>
      <c r="F16" s="573">
        <v>0</v>
      </c>
      <c r="G16" s="573">
        <v>0</v>
      </c>
      <c r="H16" s="573">
        <v>0</v>
      </c>
      <c r="I16" s="573">
        <v>0</v>
      </c>
      <c r="J16" s="573">
        <v>0</v>
      </c>
      <c r="K16" s="573">
        <v>0</v>
      </c>
      <c r="L16" s="573">
        <v>0</v>
      </c>
      <c r="M16" s="573">
        <v>0</v>
      </c>
      <c r="N16" s="573">
        <v>0</v>
      </c>
    </row>
    <row r="17" spans="1:14" x14ac:dyDescent="0.3">
      <c r="A17" s="295">
        <v>10</v>
      </c>
      <c r="B17" s="71" t="s">
        <v>612</v>
      </c>
      <c r="C17" s="573">
        <v>0</v>
      </c>
      <c r="D17" s="573">
        <v>0</v>
      </c>
      <c r="E17" s="573">
        <v>0</v>
      </c>
      <c r="F17" s="573">
        <v>0</v>
      </c>
      <c r="G17" s="573">
        <v>0</v>
      </c>
      <c r="H17" s="573">
        <v>0</v>
      </c>
      <c r="I17" s="573">
        <v>0</v>
      </c>
      <c r="J17" s="573">
        <v>0</v>
      </c>
      <c r="K17" s="573">
        <v>0</v>
      </c>
      <c r="L17" s="573">
        <v>4617.0519000000004</v>
      </c>
      <c r="M17" s="573">
        <v>0</v>
      </c>
      <c r="N17" s="573">
        <v>4617.0519000000004</v>
      </c>
    </row>
    <row r="18" spans="1:14" x14ac:dyDescent="0.3">
      <c r="A18" s="295">
        <v>11</v>
      </c>
      <c r="B18" s="354" t="s">
        <v>19</v>
      </c>
      <c r="C18" s="575">
        <v>0</v>
      </c>
      <c r="D18" s="575">
        <v>136585.34159</v>
      </c>
      <c r="E18" s="575">
        <v>0</v>
      </c>
      <c r="F18" s="575">
        <v>0</v>
      </c>
      <c r="G18" s="575">
        <v>194961.01363</v>
      </c>
      <c r="H18" s="575">
        <v>383291.74780000001</v>
      </c>
      <c r="I18" s="575">
        <v>0</v>
      </c>
      <c r="J18" s="575">
        <v>135.45353</v>
      </c>
      <c r="K18" s="575">
        <v>194690.18772000002</v>
      </c>
      <c r="L18" s="575">
        <v>4617.0519000000004</v>
      </c>
      <c r="M18" s="575">
        <v>0</v>
      </c>
      <c r="N18" s="575">
        <v>914280.7961700001</v>
      </c>
    </row>
    <row r="19" spans="1:14" x14ac:dyDescent="0.3">
      <c r="A19" s="2" t="s">
        <v>39</v>
      </c>
    </row>
  </sheetData>
  <sheetProtection algorithmName="SHA-512" hashValue="CIkGlytPE5I4X/A9hEqgk1Tfbcn0p4nHwDJ7HAP70g7DzqGa0IfcXx0Ibrfs2QrG2vj82N1IuuOWvoO8KxP1UA==" saltValue="t084SSXzojGuVOwGv7H2WQ==" spinCount="100000" sheet="1" objects="1" scenarios="1"/>
  <mergeCells count="2">
    <mergeCell ref="B5:B7"/>
    <mergeCell ref="C5:M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6873-625E-4DC8-A4E3-EBAB728D05B7}">
  <dimension ref="A1:J17"/>
  <sheetViews>
    <sheetView workbookViewId="0"/>
  </sheetViews>
  <sheetFormatPr defaultRowHeight="13.5" x14ac:dyDescent="0.35"/>
  <cols>
    <col min="1" max="1" width="6" style="1" customWidth="1"/>
    <col min="2" max="2" width="46.796875" style="1" customWidth="1"/>
    <col min="3" max="10" width="15.69921875" style="1" customWidth="1"/>
    <col min="11" max="16384" width="8.796875" style="1"/>
  </cols>
  <sheetData>
    <row r="1" spans="1:10" ht="15.5" x14ac:dyDescent="0.35">
      <c r="A1" s="19" t="s">
        <v>742</v>
      </c>
      <c r="B1" s="126"/>
      <c r="C1" s="126"/>
      <c r="D1" s="126"/>
      <c r="E1" s="355"/>
      <c r="F1" s="24"/>
      <c r="G1" s="24"/>
      <c r="H1" s="24"/>
      <c r="I1" s="24"/>
      <c r="J1" s="24"/>
    </row>
    <row r="2" spans="1:10" x14ac:dyDescent="0.35">
      <c r="A2" s="311"/>
      <c r="B2" s="311"/>
      <c r="C2" s="24"/>
      <c r="D2" s="24"/>
      <c r="E2" s="24"/>
      <c r="F2" s="24"/>
      <c r="G2" s="24"/>
      <c r="H2" s="24"/>
      <c r="I2" s="24"/>
      <c r="J2" s="23" t="s">
        <v>1</v>
      </c>
    </row>
    <row r="3" spans="1:10" x14ac:dyDescent="0.35">
      <c r="A3" s="24"/>
      <c r="B3" s="24"/>
      <c r="C3" s="24"/>
      <c r="D3" s="24"/>
      <c r="E3" s="24"/>
      <c r="F3" s="24"/>
      <c r="G3" s="24"/>
      <c r="H3" s="24"/>
      <c r="I3" s="24"/>
      <c r="J3" s="23" t="s">
        <v>2</v>
      </c>
    </row>
    <row r="4" spans="1:10" x14ac:dyDescent="0.35">
      <c r="A4" s="24"/>
      <c r="B4" s="239"/>
      <c r="C4" s="295" t="s">
        <v>3</v>
      </c>
      <c r="D4" s="295" t="s">
        <v>4</v>
      </c>
      <c r="E4" s="295" t="s">
        <v>5</v>
      </c>
      <c r="F4" s="295" t="s">
        <v>6</v>
      </c>
      <c r="G4" s="295" t="s">
        <v>7</v>
      </c>
      <c r="H4" s="295" t="s">
        <v>8</v>
      </c>
      <c r="I4" s="295" t="s">
        <v>9</v>
      </c>
      <c r="J4" s="295" t="s">
        <v>10</v>
      </c>
    </row>
    <row r="5" spans="1:10" x14ac:dyDescent="0.35">
      <c r="A5" s="24"/>
      <c r="B5" s="239"/>
      <c r="C5" s="476" t="s">
        <v>743</v>
      </c>
      <c r="D5" s="476"/>
      <c r="E5" s="476"/>
      <c r="F5" s="476"/>
      <c r="G5" s="478" t="s">
        <v>744</v>
      </c>
      <c r="H5" s="481"/>
      <c r="I5" s="481"/>
      <c r="J5" s="477"/>
    </row>
    <row r="6" spans="1:10" x14ac:dyDescent="0.35">
      <c r="A6" s="203"/>
      <c r="B6" s="497" t="s">
        <v>745</v>
      </c>
      <c r="C6" s="476" t="s">
        <v>746</v>
      </c>
      <c r="D6" s="476"/>
      <c r="E6" s="476" t="s">
        <v>747</v>
      </c>
      <c r="F6" s="476"/>
      <c r="G6" s="478" t="s">
        <v>746</v>
      </c>
      <c r="H6" s="477"/>
      <c r="I6" s="478" t="s">
        <v>747</v>
      </c>
      <c r="J6" s="477"/>
    </row>
    <row r="7" spans="1:10" ht="26" x14ac:dyDescent="0.35">
      <c r="A7" s="203"/>
      <c r="B7" s="497"/>
      <c r="C7" s="295" t="s">
        <v>748</v>
      </c>
      <c r="D7" s="295" t="s">
        <v>749</v>
      </c>
      <c r="E7" s="295" t="s">
        <v>748</v>
      </c>
      <c r="F7" s="295" t="s">
        <v>749</v>
      </c>
      <c r="G7" s="267" t="s">
        <v>748</v>
      </c>
      <c r="H7" s="267" t="s">
        <v>749</v>
      </c>
      <c r="I7" s="267" t="s">
        <v>748</v>
      </c>
      <c r="J7" s="267" t="s">
        <v>749</v>
      </c>
    </row>
    <row r="8" spans="1:10" x14ac:dyDescent="0.35">
      <c r="A8" s="356">
        <v>1</v>
      </c>
      <c r="B8" s="38" t="s">
        <v>750</v>
      </c>
      <c r="C8" s="543">
        <v>0</v>
      </c>
      <c r="D8" s="543">
        <v>0</v>
      </c>
      <c r="E8" s="543">
        <v>0</v>
      </c>
      <c r="F8" s="543">
        <v>72328.235000000001</v>
      </c>
      <c r="G8" s="543">
        <v>0</v>
      </c>
      <c r="H8" s="543">
        <v>0</v>
      </c>
      <c r="I8" s="543">
        <v>0</v>
      </c>
      <c r="J8" s="543">
        <v>0</v>
      </c>
    </row>
    <row r="9" spans="1:10" x14ac:dyDescent="0.35">
      <c r="A9" s="356">
        <v>2</v>
      </c>
      <c r="B9" s="38" t="s">
        <v>751</v>
      </c>
      <c r="C9" s="543">
        <v>0</v>
      </c>
      <c r="D9" s="543">
        <v>93443.682260800007</v>
      </c>
      <c r="E9" s="543">
        <v>0</v>
      </c>
      <c r="F9" s="543">
        <v>220540.66831919999</v>
      </c>
      <c r="G9" s="543">
        <v>0</v>
      </c>
      <c r="H9" s="543">
        <v>0</v>
      </c>
      <c r="I9" s="543">
        <v>0</v>
      </c>
      <c r="J9" s="543">
        <v>0</v>
      </c>
    </row>
    <row r="10" spans="1:10" x14ac:dyDescent="0.35">
      <c r="A10" s="356">
        <v>3</v>
      </c>
      <c r="B10" s="38" t="s">
        <v>752</v>
      </c>
      <c r="C10" s="543">
        <v>0</v>
      </c>
      <c r="D10" s="543">
        <v>0</v>
      </c>
      <c r="E10" s="543">
        <v>0</v>
      </c>
      <c r="F10" s="543">
        <v>0</v>
      </c>
      <c r="G10" s="543">
        <v>0</v>
      </c>
      <c r="H10" s="543">
        <v>18354.50000004992</v>
      </c>
      <c r="I10" s="543">
        <v>0</v>
      </c>
      <c r="J10" s="543">
        <v>0</v>
      </c>
    </row>
    <row r="11" spans="1:10" x14ac:dyDescent="0.35">
      <c r="A11" s="356">
        <v>4</v>
      </c>
      <c r="B11" s="38" t="s">
        <v>753</v>
      </c>
      <c r="C11" s="543">
        <v>0</v>
      </c>
      <c r="D11" s="543">
        <v>0</v>
      </c>
      <c r="E11" s="543">
        <v>0</v>
      </c>
      <c r="F11" s="543">
        <v>0</v>
      </c>
      <c r="G11" s="543">
        <v>0</v>
      </c>
      <c r="H11" s="543">
        <v>0</v>
      </c>
      <c r="I11" s="543">
        <v>0</v>
      </c>
      <c r="J11" s="543">
        <v>0</v>
      </c>
    </row>
    <row r="12" spans="1:10" ht="26" x14ac:dyDescent="0.35">
      <c r="A12" s="356">
        <v>5</v>
      </c>
      <c r="B12" s="38" t="s">
        <v>754</v>
      </c>
      <c r="C12" s="543">
        <v>0</v>
      </c>
      <c r="D12" s="543">
        <v>0</v>
      </c>
      <c r="E12" s="543">
        <v>0</v>
      </c>
      <c r="F12" s="543">
        <v>0</v>
      </c>
      <c r="G12" s="543">
        <v>0</v>
      </c>
      <c r="H12" s="543">
        <v>0</v>
      </c>
      <c r="I12" s="543">
        <v>0</v>
      </c>
      <c r="J12" s="543">
        <v>0</v>
      </c>
    </row>
    <row r="13" spans="1:10" x14ac:dyDescent="0.35">
      <c r="A13" s="356">
        <v>6</v>
      </c>
      <c r="B13" s="38" t="s">
        <v>755</v>
      </c>
      <c r="C13" s="543">
        <v>0</v>
      </c>
      <c r="D13" s="543">
        <v>0</v>
      </c>
      <c r="E13" s="543">
        <v>0</v>
      </c>
      <c r="F13" s="543">
        <v>0</v>
      </c>
      <c r="G13" s="543">
        <v>0</v>
      </c>
      <c r="H13" s="543">
        <v>0</v>
      </c>
      <c r="I13" s="543">
        <v>0</v>
      </c>
      <c r="J13" s="543">
        <v>0</v>
      </c>
    </row>
    <row r="14" spans="1:10" x14ac:dyDescent="0.35">
      <c r="A14" s="356">
        <v>7</v>
      </c>
      <c r="B14" s="38" t="s">
        <v>756</v>
      </c>
      <c r="C14" s="543">
        <v>0</v>
      </c>
      <c r="D14" s="543">
        <v>0</v>
      </c>
      <c r="E14" s="543">
        <v>0</v>
      </c>
      <c r="F14" s="543">
        <v>0</v>
      </c>
      <c r="G14" s="543">
        <v>0</v>
      </c>
      <c r="H14" s="543">
        <v>0</v>
      </c>
      <c r="I14" s="543">
        <v>0</v>
      </c>
      <c r="J14" s="543">
        <v>0</v>
      </c>
    </row>
    <row r="15" spans="1:10" x14ac:dyDescent="0.35">
      <c r="A15" s="356">
        <v>8</v>
      </c>
      <c r="B15" s="38" t="s">
        <v>576</v>
      </c>
      <c r="C15" s="543">
        <v>0</v>
      </c>
      <c r="D15" s="543">
        <v>0</v>
      </c>
      <c r="E15" s="543">
        <v>0</v>
      </c>
      <c r="F15" s="543">
        <v>0</v>
      </c>
      <c r="G15" s="543">
        <v>0</v>
      </c>
      <c r="H15" s="543">
        <v>0</v>
      </c>
      <c r="I15" s="543">
        <v>0</v>
      </c>
      <c r="J15" s="543">
        <v>0</v>
      </c>
    </row>
    <row r="16" spans="1:10" x14ac:dyDescent="0.35">
      <c r="A16" s="271">
        <v>9</v>
      </c>
      <c r="B16" s="302" t="s">
        <v>38</v>
      </c>
      <c r="C16" s="562">
        <v>0</v>
      </c>
      <c r="D16" s="562">
        <v>93443.682260800007</v>
      </c>
      <c r="E16" s="562">
        <v>0</v>
      </c>
      <c r="F16" s="562">
        <v>292868.90331919998</v>
      </c>
      <c r="G16" s="562">
        <v>0</v>
      </c>
      <c r="H16" s="562">
        <v>18354.50000004992</v>
      </c>
      <c r="I16" s="562">
        <v>0</v>
      </c>
      <c r="J16" s="562">
        <v>0</v>
      </c>
    </row>
    <row r="17" spans="1:1" x14ac:dyDescent="0.35">
      <c r="A17" s="2" t="s">
        <v>39</v>
      </c>
    </row>
  </sheetData>
  <sheetProtection algorithmName="SHA-512" hashValue="Tlt47mjoyuLKTz79EkTl+65eAu7geVP5oIShMcDTcLFhGm5bSrYm+VIxiy/AmKgd1F21Lk287XMrc/tkMS3qnA==" saltValue="VavTBDtFNJFndMdruxknUw==" spinCount="100000" sheet="1" objects="1" scenarios="1"/>
  <mergeCells count="7">
    <mergeCell ref="C5:F5"/>
    <mergeCell ref="G5:J5"/>
    <mergeCell ref="B6:B7"/>
    <mergeCell ref="C6:D6"/>
    <mergeCell ref="E6:F6"/>
    <mergeCell ref="G6:H6"/>
    <mergeCell ref="I6:J6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9804-697C-411A-AF89-2277509FE29E}">
  <dimension ref="A1:D26"/>
  <sheetViews>
    <sheetView workbookViewId="0"/>
  </sheetViews>
  <sheetFormatPr defaultRowHeight="13.5" x14ac:dyDescent="0.35"/>
  <cols>
    <col min="1" max="1" width="8.796875" style="1"/>
    <col min="2" max="2" width="79.3984375" style="1" customWidth="1"/>
    <col min="3" max="4" width="20.69921875" style="1" customWidth="1"/>
    <col min="5" max="16384" width="8.796875" style="1"/>
  </cols>
  <sheetData>
    <row r="1" spans="1:4" ht="15.5" x14ac:dyDescent="0.35">
      <c r="A1" s="19" t="s">
        <v>758</v>
      </c>
      <c r="B1" s="126"/>
      <c r="C1" s="203"/>
      <c r="D1" s="203"/>
    </row>
    <row r="2" spans="1:4" x14ac:dyDescent="0.35">
      <c r="A2" s="313"/>
      <c r="B2" s="203"/>
      <c r="C2" s="203"/>
      <c r="D2" s="23" t="s">
        <v>1</v>
      </c>
    </row>
    <row r="3" spans="1:4" x14ac:dyDescent="0.35">
      <c r="A3" s="266"/>
      <c r="B3" s="357"/>
      <c r="C3" s="266"/>
      <c r="D3" s="23" t="s">
        <v>2</v>
      </c>
    </row>
    <row r="4" spans="1:4" x14ac:dyDescent="0.35">
      <c r="A4" s="266"/>
      <c r="B4" s="357"/>
      <c r="C4" s="267" t="s">
        <v>3</v>
      </c>
      <c r="D4" s="267" t="s">
        <v>4</v>
      </c>
    </row>
    <row r="5" spans="1:4" ht="26" x14ac:dyDescent="0.35">
      <c r="A5" s="266"/>
      <c r="B5" s="357"/>
      <c r="C5" s="267" t="s">
        <v>759</v>
      </c>
      <c r="D5" s="267" t="s">
        <v>708</v>
      </c>
    </row>
    <row r="6" spans="1:4" x14ac:dyDescent="0.35">
      <c r="A6" s="358">
        <v>1</v>
      </c>
      <c r="B6" s="359" t="s">
        <v>760</v>
      </c>
      <c r="C6" s="360"/>
      <c r="D6" s="361">
        <v>3257.5113254147441</v>
      </c>
    </row>
    <row r="7" spans="1:4" ht="39" x14ac:dyDescent="0.35">
      <c r="A7" s="267">
        <v>2</v>
      </c>
      <c r="B7" s="38" t="s">
        <v>761</v>
      </c>
      <c r="C7" s="361">
        <v>136585.34159559809</v>
      </c>
      <c r="D7" s="361">
        <v>2731.7068319119621</v>
      </c>
    </row>
    <row r="8" spans="1:4" x14ac:dyDescent="0.35">
      <c r="A8" s="267">
        <v>3</v>
      </c>
      <c r="B8" s="38" t="s">
        <v>762</v>
      </c>
      <c r="C8" s="361">
        <v>136585.34159559809</v>
      </c>
      <c r="D8" s="361">
        <v>2731.7068319119621</v>
      </c>
    </row>
    <row r="9" spans="1:4" x14ac:dyDescent="0.35">
      <c r="A9" s="267">
        <v>4</v>
      </c>
      <c r="B9" s="38" t="s">
        <v>763</v>
      </c>
      <c r="C9" s="361"/>
      <c r="D9" s="361"/>
    </row>
    <row r="10" spans="1:4" x14ac:dyDescent="0.35">
      <c r="A10" s="267">
        <v>5</v>
      </c>
      <c r="B10" s="38" t="s">
        <v>764</v>
      </c>
      <c r="C10" s="361"/>
      <c r="D10" s="361"/>
    </row>
    <row r="11" spans="1:4" ht="26" x14ac:dyDescent="0.35">
      <c r="A11" s="267">
        <v>6</v>
      </c>
      <c r="B11" s="38" t="s">
        <v>765</v>
      </c>
      <c r="C11" s="361"/>
      <c r="D11" s="361"/>
    </row>
    <row r="12" spans="1:4" x14ac:dyDescent="0.35">
      <c r="A12" s="267">
        <v>7</v>
      </c>
      <c r="B12" s="38" t="s">
        <v>766</v>
      </c>
      <c r="C12" s="361"/>
      <c r="D12" s="360"/>
    </row>
    <row r="13" spans="1:4" x14ac:dyDescent="0.35">
      <c r="A13" s="267">
        <v>8</v>
      </c>
      <c r="B13" s="38" t="s">
        <v>767</v>
      </c>
      <c r="C13" s="361">
        <v>15713.781000000001</v>
      </c>
      <c r="D13" s="361">
        <v>314.27562</v>
      </c>
    </row>
    <row r="14" spans="1:4" x14ac:dyDescent="0.35">
      <c r="A14" s="267">
        <v>9</v>
      </c>
      <c r="B14" s="38" t="s">
        <v>768</v>
      </c>
      <c r="C14" s="361">
        <v>7349.0259999999998</v>
      </c>
      <c r="D14" s="361">
        <v>211.52887350278206</v>
      </c>
    </row>
    <row r="15" spans="1:4" x14ac:dyDescent="0.35">
      <c r="A15" s="267">
        <v>10</v>
      </c>
      <c r="B15" s="38" t="s">
        <v>769</v>
      </c>
      <c r="C15" s="361"/>
      <c r="D15" s="361"/>
    </row>
    <row r="16" spans="1:4" x14ac:dyDescent="0.35">
      <c r="A16" s="358">
        <v>11</v>
      </c>
      <c r="B16" s="354" t="s">
        <v>770</v>
      </c>
      <c r="C16" s="360"/>
      <c r="D16" s="361"/>
    </row>
    <row r="17" spans="1:4" ht="39" x14ac:dyDescent="0.35">
      <c r="A17" s="267">
        <v>12</v>
      </c>
      <c r="B17" s="38" t="s">
        <v>771</v>
      </c>
      <c r="C17" s="361"/>
      <c r="D17" s="361"/>
    </row>
    <row r="18" spans="1:4" x14ac:dyDescent="0.35">
      <c r="A18" s="267">
        <v>13</v>
      </c>
      <c r="B18" s="38" t="s">
        <v>762</v>
      </c>
      <c r="C18" s="361"/>
      <c r="D18" s="361"/>
    </row>
    <row r="19" spans="1:4" x14ac:dyDescent="0.35">
      <c r="A19" s="267">
        <v>14</v>
      </c>
      <c r="B19" s="38" t="s">
        <v>763</v>
      </c>
      <c r="C19" s="361"/>
      <c r="D19" s="361"/>
    </row>
    <row r="20" spans="1:4" x14ac:dyDescent="0.35">
      <c r="A20" s="267">
        <v>15</v>
      </c>
      <c r="B20" s="38" t="s">
        <v>764</v>
      </c>
      <c r="C20" s="361"/>
      <c r="D20" s="361"/>
    </row>
    <row r="21" spans="1:4" ht="26" x14ac:dyDescent="0.35">
      <c r="A21" s="267">
        <v>16</v>
      </c>
      <c r="B21" s="38" t="s">
        <v>765</v>
      </c>
      <c r="C21" s="361"/>
      <c r="D21" s="361"/>
    </row>
    <row r="22" spans="1:4" x14ac:dyDescent="0.35">
      <c r="A22" s="267">
        <v>17</v>
      </c>
      <c r="B22" s="38" t="s">
        <v>766</v>
      </c>
      <c r="C22" s="361"/>
      <c r="D22" s="361"/>
    </row>
    <row r="23" spans="1:4" x14ac:dyDescent="0.35">
      <c r="A23" s="267">
        <v>18</v>
      </c>
      <c r="B23" s="38" t="s">
        <v>767</v>
      </c>
      <c r="C23" s="361"/>
      <c r="D23" s="361"/>
    </row>
    <row r="24" spans="1:4" x14ac:dyDescent="0.35">
      <c r="A24" s="267">
        <v>19</v>
      </c>
      <c r="B24" s="38" t="s">
        <v>768</v>
      </c>
      <c r="C24" s="361"/>
      <c r="D24" s="361"/>
    </row>
    <row r="25" spans="1:4" x14ac:dyDescent="0.35">
      <c r="A25" s="267">
        <v>20</v>
      </c>
      <c r="B25" s="38" t="s">
        <v>769</v>
      </c>
      <c r="C25" s="361"/>
      <c r="D25" s="361"/>
    </row>
    <row r="26" spans="1:4" x14ac:dyDescent="0.35">
      <c r="A26" s="2" t="s">
        <v>39</v>
      </c>
    </row>
  </sheetData>
  <sheetProtection algorithmName="SHA-512" hashValue="uK+oFDuGnxNCjhXzpetjzfRoT5yr2C1ZQ+rXC2Wvz7IAX7zWPW+dvaDwsHZIlBweUiwqNfvrae2VSmY9Pg7nfw==" saltValue="4IdyGEvbjpWrBsUP2yJSK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B664-D677-432D-AA2F-CABBD02F8DEB}">
  <sheetPr>
    <tabColor theme="4" tint="0.59999389629810485"/>
  </sheetPr>
  <dimension ref="B2:D12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787</v>
      </c>
      <c r="C2" s="17" t="s">
        <v>58</v>
      </c>
      <c r="D2" s="16" t="s">
        <v>786</v>
      </c>
    </row>
    <row r="4" spans="2:4" x14ac:dyDescent="0.35">
      <c r="B4" s="293"/>
      <c r="C4" s="17"/>
    </row>
    <row r="6" spans="2:4" x14ac:dyDescent="0.35">
      <c r="B6" s="293"/>
      <c r="C6" s="17"/>
    </row>
    <row r="8" spans="2:4" x14ac:dyDescent="0.35">
      <c r="B8" s="293"/>
      <c r="C8" s="17"/>
    </row>
    <row r="10" spans="2:4" x14ac:dyDescent="0.35">
      <c r="B10" s="293"/>
      <c r="C10" s="17"/>
    </row>
    <row r="12" spans="2:4" x14ac:dyDescent="0.35">
      <c r="B12" s="293"/>
      <c r="C12" s="17"/>
    </row>
  </sheetData>
  <sheetProtection algorithmName="SHA-512" hashValue="ND4KGbmiE65xT3x4bCE1NkdJ5fIXTQegl3dxNeCPLNiBChCoCR+NaGaxUVKLr9kPO7zZbgE4opi515mRDEKXrw==" saltValue="Sg/0IxMdMSw2q+0STMXSVQ==" spinCount="100000" sheet="1" objects="1" scenarios="1"/>
  <hyperlinks>
    <hyperlink ref="B2" location="'MR1'!A1" display="EU MR1" xr:uid="{1B42D506-C2D4-4484-B7AD-C09759779E04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2347-DB35-47F2-B5E6-E5D45EBD378A}">
  <dimension ref="B1:D17"/>
  <sheetViews>
    <sheetView workbookViewId="0"/>
  </sheetViews>
  <sheetFormatPr defaultRowHeight="13" x14ac:dyDescent="0.3"/>
  <cols>
    <col min="1" max="2" width="8.796875" style="24"/>
    <col min="3" max="3" width="53.796875" style="24" customWidth="1"/>
    <col min="4" max="4" width="31.296875" style="24" customWidth="1"/>
    <col min="5" max="16384" width="8.796875" style="24"/>
  </cols>
  <sheetData>
    <row r="1" spans="2:4" x14ac:dyDescent="0.3">
      <c r="D1" s="3" t="s">
        <v>1</v>
      </c>
    </row>
    <row r="2" spans="2:4" x14ac:dyDescent="0.3">
      <c r="D2" s="3" t="s">
        <v>2</v>
      </c>
    </row>
    <row r="3" spans="2:4" ht="15.5" x14ac:dyDescent="0.3">
      <c r="B3" s="125" t="s">
        <v>775</v>
      </c>
      <c r="C3" s="125"/>
      <c r="D3" s="138"/>
    </row>
    <row r="4" spans="2:4" x14ac:dyDescent="0.3">
      <c r="D4" s="129" t="s">
        <v>3</v>
      </c>
    </row>
    <row r="5" spans="2:4" ht="26" x14ac:dyDescent="0.3">
      <c r="B5" s="310"/>
      <c r="C5" s="270"/>
      <c r="D5" s="269" t="s">
        <v>70</v>
      </c>
    </row>
    <row r="6" spans="2:4" x14ac:dyDescent="0.3">
      <c r="B6" s="310"/>
      <c r="C6" s="362" t="s">
        <v>776</v>
      </c>
      <c r="D6" s="576"/>
    </row>
    <row r="7" spans="2:4" x14ac:dyDescent="0.3">
      <c r="B7" s="363">
        <v>1</v>
      </c>
      <c r="C7" s="364" t="s">
        <v>777</v>
      </c>
      <c r="D7" s="498">
        <v>307298.3125</v>
      </c>
    </row>
    <row r="8" spans="2:4" x14ac:dyDescent="0.3">
      <c r="B8" s="363">
        <v>2</v>
      </c>
      <c r="C8" s="364" t="s">
        <v>778</v>
      </c>
      <c r="D8" s="498">
        <v>569.08000000000004</v>
      </c>
    </row>
    <row r="9" spans="2:4" x14ac:dyDescent="0.3">
      <c r="B9" s="363">
        <v>3</v>
      </c>
      <c r="C9" s="364" t="s">
        <v>779</v>
      </c>
      <c r="D9" s="498">
        <v>0</v>
      </c>
    </row>
    <row r="10" spans="2:4" x14ac:dyDescent="0.3">
      <c r="B10" s="363">
        <v>4</v>
      </c>
      <c r="C10" s="364" t="s">
        <v>780</v>
      </c>
      <c r="D10" s="498">
        <v>0</v>
      </c>
    </row>
    <row r="11" spans="2:4" x14ac:dyDescent="0.3">
      <c r="B11" s="363"/>
      <c r="C11" s="75" t="s">
        <v>781</v>
      </c>
      <c r="D11" s="498">
        <v>0</v>
      </c>
    </row>
    <row r="12" spans="2:4" x14ac:dyDescent="0.3">
      <c r="B12" s="363">
        <v>5</v>
      </c>
      <c r="C12" s="365" t="s">
        <v>782</v>
      </c>
      <c r="D12" s="498">
        <v>0</v>
      </c>
    </row>
    <row r="13" spans="2:4" x14ac:dyDescent="0.3">
      <c r="B13" s="363">
        <v>6</v>
      </c>
      <c r="C13" s="365" t="s">
        <v>783</v>
      </c>
      <c r="D13" s="498">
        <v>0</v>
      </c>
    </row>
    <row r="14" spans="2:4" x14ac:dyDescent="0.3">
      <c r="B14" s="363">
        <v>7</v>
      </c>
      <c r="C14" s="365" t="s">
        <v>784</v>
      </c>
      <c r="D14" s="498">
        <v>0</v>
      </c>
    </row>
    <row r="15" spans="2:4" x14ac:dyDescent="0.3">
      <c r="B15" s="363">
        <v>8</v>
      </c>
      <c r="C15" s="270" t="s">
        <v>785</v>
      </c>
      <c r="D15" s="498">
        <v>0</v>
      </c>
    </row>
    <row r="16" spans="2:4" x14ac:dyDescent="0.3">
      <c r="B16" s="363">
        <v>9</v>
      </c>
      <c r="C16" s="75" t="s">
        <v>38</v>
      </c>
      <c r="D16" s="577">
        <v>307867.39250000002</v>
      </c>
    </row>
    <row r="17" spans="2:2" x14ac:dyDescent="0.3">
      <c r="B17" s="366" t="s">
        <v>39</v>
      </c>
    </row>
  </sheetData>
  <sheetProtection algorithmName="SHA-512" hashValue="pOQf3ks+XdjjljQvMmnDvogWdz9sD+s8VwDFBFoemQegWcrj7sM/1uTskl51+MJrirfAG6ZG1/KO+PRpqRPOaA==" saltValue="79LNwBp65x5Gr0GP0ICHI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F7EA-826E-4263-AEAD-76187141CA6D}">
  <dimension ref="A1:F36"/>
  <sheetViews>
    <sheetView workbookViewId="0">
      <selection activeCell="H30" sqref="H30"/>
    </sheetView>
  </sheetViews>
  <sheetFormatPr defaultRowHeight="12" x14ac:dyDescent="0.3"/>
  <cols>
    <col min="1" max="1" width="2.8984375" style="22" customWidth="1"/>
    <col min="2" max="2" width="7.796875" style="22" customWidth="1"/>
    <col min="3" max="3" width="52.09765625" style="22" customWidth="1"/>
    <col min="4" max="6" width="16.69921875" style="22" customWidth="1"/>
    <col min="7" max="16384" width="8.796875" style="22"/>
  </cols>
  <sheetData>
    <row r="1" spans="1:6" x14ac:dyDescent="0.3">
      <c r="A1" s="7"/>
      <c r="B1" s="7"/>
      <c r="C1" s="7"/>
      <c r="D1" s="7"/>
      <c r="E1" s="7"/>
      <c r="F1" s="7"/>
    </row>
    <row r="2" spans="1:6" ht="15.5" x14ac:dyDescent="0.35">
      <c r="A2" s="7"/>
      <c r="B2" s="19" t="s">
        <v>124</v>
      </c>
      <c r="C2" s="20"/>
      <c r="D2" s="47"/>
      <c r="E2" s="20"/>
      <c r="F2" s="3" t="s">
        <v>1</v>
      </c>
    </row>
    <row r="3" spans="1:6" x14ac:dyDescent="0.3">
      <c r="A3" s="7"/>
      <c r="B3" s="7"/>
      <c r="C3" s="7"/>
      <c r="D3" s="7"/>
      <c r="E3" s="7"/>
      <c r="F3" s="3" t="s">
        <v>2</v>
      </c>
    </row>
    <row r="4" spans="1:6" x14ac:dyDescent="0.3">
      <c r="A4" s="7"/>
      <c r="B4" s="7"/>
      <c r="C4" s="7"/>
      <c r="D4" s="7"/>
      <c r="E4" s="7"/>
      <c r="F4" s="7"/>
    </row>
    <row r="5" spans="1:6" ht="39" x14ac:dyDescent="0.3">
      <c r="A5" s="7"/>
      <c r="B5" s="381"/>
      <c r="C5" s="382"/>
      <c r="D5" s="385" t="s">
        <v>125</v>
      </c>
      <c r="E5" s="385"/>
      <c r="F5" s="40" t="s">
        <v>126</v>
      </c>
    </row>
    <row r="6" spans="1:6" ht="13" x14ac:dyDescent="0.3">
      <c r="A6" s="7"/>
      <c r="B6" s="381"/>
      <c r="C6" s="382"/>
      <c r="D6" s="40" t="s">
        <v>3</v>
      </c>
      <c r="E6" s="40" t="s">
        <v>4</v>
      </c>
      <c r="F6" s="40" t="s">
        <v>5</v>
      </c>
    </row>
    <row r="7" spans="1:6" ht="13" x14ac:dyDescent="0.3">
      <c r="A7" s="7"/>
      <c r="B7" s="383"/>
      <c r="C7" s="384"/>
      <c r="D7" s="49">
        <v>44377</v>
      </c>
      <c r="E7" s="49">
        <v>44286</v>
      </c>
      <c r="F7" s="49">
        <v>44377</v>
      </c>
    </row>
    <row r="8" spans="1:6" ht="26" x14ac:dyDescent="0.3">
      <c r="A8" s="7"/>
      <c r="B8" s="40">
        <v>1</v>
      </c>
      <c r="C8" s="38" t="s">
        <v>127</v>
      </c>
      <c r="D8" s="498">
        <v>44399390.482502513</v>
      </c>
      <c r="E8" s="498">
        <v>44010809.727296129</v>
      </c>
      <c r="F8" s="498">
        <v>3551951.2386002005</v>
      </c>
    </row>
    <row r="9" spans="1:6" ht="13" x14ac:dyDescent="0.3">
      <c r="A9" s="7"/>
      <c r="B9" s="40">
        <v>2</v>
      </c>
      <c r="C9" s="51" t="s">
        <v>128</v>
      </c>
      <c r="D9" s="498">
        <v>30414010.080061905</v>
      </c>
      <c r="E9" s="498">
        <v>31766209.222583801</v>
      </c>
      <c r="F9" s="498">
        <v>2433120.8064049524</v>
      </c>
    </row>
    <row r="10" spans="1:6" ht="13" x14ac:dyDescent="0.3">
      <c r="A10" s="7"/>
      <c r="B10" s="40">
        <v>3</v>
      </c>
      <c r="C10" s="51" t="s">
        <v>129</v>
      </c>
      <c r="D10" s="498">
        <v>1319981.12115094</v>
      </c>
      <c r="E10" s="498">
        <v>1162464.7207409402</v>
      </c>
      <c r="F10" s="498">
        <v>105598.48969207519</v>
      </c>
    </row>
    <row r="11" spans="1:6" ht="13" x14ac:dyDescent="0.3">
      <c r="A11" s="7"/>
      <c r="B11" s="40">
        <v>4</v>
      </c>
      <c r="C11" s="51" t="s">
        <v>130</v>
      </c>
      <c r="D11" s="498">
        <v>0</v>
      </c>
      <c r="E11" s="498">
        <v>0</v>
      </c>
      <c r="F11" s="498">
        <v>0</v>
      </c>
    </row>
    <row r="12" spans="1:6" ht="26" x14ac:dyDescent="0.3">
      <c r="A12" s="7"/>
      <c r="B12" s="40" t="s">
        <v>131</v>
      </c>
      <c r="C12" s="51" t="s">
        <v>132</v>
      </c>
      <c r="D12" s="498">
        <v>0</v>
      </c>
      <c r="E12" s="498">
        <v>0</v>
      </c>
      <c r="F12" s="498">
        <v>0</v>
      </c>
    </row>
    <row r="13" spans="1:6" ht="13" x14ac:dyDescent="0.3">
      <c r="A13" s="7"/>
      <c r="B13" s="40">
        <v>5</v>
      </c>
      <c r="C13" s="51" t="s">
        <v>133</v>
      </c>
      <c r="D13" s="498">
        <v>11944861.82934</v>
      </c>
      <c r="E13" s="498">
        <v>10393558.25588</v>
      </c>
      <c r="F13" s="498">
        <v>955588.94634720008</v>
      </c>
    </row>
    <row r="14" spans="1:6" ht="13" x14ac:dyDescent="0.3">
      <c r="A14" s="7"/>
      <c r="B14" s="40">
        <v>6</v>
      </c>
      <c r="C14" s="38" t="s">
        <v>134</v>
      </c>
      <c r="D14" s="498">
        <v>557788.68649737409</v>
      </c>
      <c r="E14" s="498">
        <v>284698.66782555735</v>
      </c>
      <c r="F14" s="498">
        <v>44623.094919789924</v>
      </c>
    </row>
    <row r="15" spans="1:6" ht="13" x14ac:dyDescent="0.3">
      <c r="A15" s="7"/>
      <c r="B15" s="40">
        <v>7</v>
      </c>
      <c r="C15" s="51" t="s">
        <v>128</v>
      </c>
      <c r="D15" s="498">
        <v>0</v>
      </c>
      <c r="E15" s="498">
        <v>0</v>
      </c>
      <c r="F15" s="498">
        <v>0</v>
      </c>
    </row>
    <row r="16" spans="1:6" ht="13" x14ac:dyDescent="0.3">
      <c r="A16" s="7"/>
      <c r="B16" s="40">
        <v>8</v>
      </c>
      <c r="C16" s="51" t="s">
        <v>135</v>
      </c>
      <c r="D16" s="498">
        <v>0</v>
      </c>
      <c r="E16" s="498">
        <v>0</v>
      </c>
      <c r="F16" s="498">
        <v>0</v>
      </c>
    </row>
    <row r="17" spans="1:6" ht="13" x14ac:dyDescent="0.3">
      <c r="A17" s="7"/>
      <c r="B17" s="40" t="s">
        <v>86</v>
      </c>
      <c r="C17" s="51" t="s">
        <v>136</v>
      </c>
      <c r="D17" s="498">
        <v>0</v>
      </c>
      <c r="E17" s="498">
        <v>0</v>
      </c>
      <c r="F17" s="498">
        <v>0</v>
      </c>
    </row>
    <row r="18" spans="1:6" ht="13" x14ac:dyDescent="0.3">
      <c r="A18" s="7"/>
      <c r="B18" s="40" t="s">
        <v>137</v>
      </c>
      <c r="C18" s="51" t="s">
        <v>138</v>
      </c>
      <c r="D18" s="498">
        <v>150383.42322387127</v>
      </c>
      <c r="E18" s="498">
        <v>56074.175000000003</v>
      </c>
      <c r="F18" s="498">
        <v>12030.673857909702</v>
      </c>
    </row>
    <row r="19" spans="1:6" ht="13" x14ac:dyDescent="0.3">
      <c r="A19" s="7"/>
      <c r="B19" s="40">
        <v>9</v>
      </c>
      <c r="C19" s="51" t="s">
        <v>139</v>
      </c>
      <c r="D19" s="498">
        <v>407405.26327350282</v>
      </c>
      <c r="E19" s="498">
        <v>228624.49282555736</v>
      </c>
      <c r="F19" s="498">
        <v>32592.421061880228</v>
      </c>
    </row>
    <row r="20" spans="1:6" ht="13" x14ac:dyDescent="0.3">
      <c r="A20" s="7"/>
      <c r="B20" s="40">
        <v>15</v>
      </c>
      <c r="C20" s="38" t="s">
        <v>140</v>
      </c>
      <c r="D20" s="498">
        <v>0</v>
      </c>
      <c r="E20" s="498">
        <v>0</v>
      </c>
      <c r="F20" s="498">
        <v>0</v>
      </c>
    </row>
    <row r="21" spans="1:6" ht="26" x14ac:dyDescent="0.3">
      <c r="A21" s="7"/>
      <c r="B21" s="40">
        <v>16</v>
      </c>
      <c r="C21" s="38" t="s">
        <v>141</v>
      </c>
      <c r="D21" s="498">
        <v>0</v>
      </c>
      <c r="E21" s="498">
        <v>0</v>
      </c>
      <c r="F21" s="498">
        <v>0</v>
      </c>
    </row>
    <row r="22" spans="1:6" ht="13" x14ac:dyDescent="0.3">
      <c r="A22" s="7"/>
      <c r="B22" s="40">
        <v>17</v>
      </c>
      <c r="C22" s="51" t="s">
        <v>142</v>
      </c>
      <c r="D22" s="498">
        <v>0</v>
      </c>
      <c r="E22" s="498">
        <v>0</v>
      </c>
      <c r="F22" s="498">
        <v>0</v>
      </c>
    </row>
    <row r="23" spans="1:6" ht="13" x14ac:dyDescent="0.3">
      <c r="A23" s="7"/>
      <c r="B23" s="40">
        <v>18</v>
      </c>
      <c r="C23" s="51" t="s">
        <v>143</v>
      </c>
      <c r="D23" s="498">
        <v>0</v>
      </c>
      <c r="E23" s="498">
        <v>0</v>
      </c>
      <c r="F23" s="498">
        <v>0</v>
      </c>
    </row>
    <row r="24" spans="1:6" ht="13" x14ac:dyDescent="0.3">
      <c r="A24" s="7"/>
      <c r="B24" s="40">
        <v>19</v>
      </c>
      <c r="C24" s="51" t="s">
        <v>144</v>
      </c>
      <c r="D24" s="498">
        <v>0</v>
      </c>
      <c r="E24" s="498">
        <v>0</v>
      </c>
      <c r="F24" s="498">
        <v>0</v>
      </c>
    </row>
    <row r="25" spans="1:6" ht="13" x14ac:dyDescent="0.3">
      <c r="A25" s="7"/>
      <c r="B25" s="40" t="s">
        <v>145</v>
      </c>
      <c r="C25" s="51" t="s">
        <v>146</v>
      </c>
      <c r="D25" s="498">
        <v>0</v>
      </c>
      <c r="E25" s="498">
        <v>0</v>
      </c>
      <c r="F25" s="498">
        <v>0</v>
      </c>
    </row>
    <row r="26" spans="1:6" ht="26" x14ac:dyDescent="0.3">
      <c r="A26" s="7"/>
      <c r="B26" s="40">
        <v>20</v>
      </c>
      <c r="C26" s="38" t="s">
        <v>147</v>
      </c>
      <c r="D26" s="498">
        <v>307867.39250000002</v>
      </c>
      <c r="E26" s="498">
        <v>371107.79700000002</v>
      </c>
      <c r="F26" s="498">
        <v>24629.3914</v>
      </c>
    </row>
    <row r="27" spans="1:6" ht="13" x14ac:dyDescent="0.3">
      <c r="A27" s="7"/>
      <c r="B27" s="40">
        <v>21</v>
      </c>
      <c r="C27" s="51" t="s">
        <v>128</v>
      </c>
      <c r="D27" s="498">
        <v>307867.39250000002</v>
      </c>
      <c r="E27" s="498">
        <v>371107.79700000002</v>
      </c>
      <c r="F27" s="498">
        <v>24629.3914</v>
      </c>
    </row>
    <row r="28" spans="1:6" ht="13" x14ac:dyDescent="0.3">
      <c r="A28" s="7"/>
      <c r="B28" s="40">
        <v>22</v>
      </c>
      <c r="C28" s="51" t="s">
        <v>148</v>
      </c>
      <c r="D28" s="498">
        <v>0</v>
      </c>
      <c r="E28" s="498">
        <v>0</v>
      </c>
      <c r="F28" s="498">
        <v>0</v>
      </c>
    </row>
    <row r="29" spans="1:6" ht="13" x14ac:dyDescent="0.3">
      <c r="A29" s="7"/>
      <c r="B29" s="40" t="s">
        <v>149</v>
      </c>
      <c r="C29" s="38" t="s">
        <v>150</v>
      </c>
      <c r="D29" s="498">
        <v>0</v>
      </c>
      <c r="E29" s="498">
        <v>0</v>
      </c>
      <c r="F29" s="498">
        <v>0</v>
      </c>
    </row>
    <row r="30" spans="1:6" ht="13" x14ac:dyDescent="0.3">
      <c r="A30" s="7"/>
      <c r="B30" s="40">
        <v>23</v>
      </c>
      <c r="C30" s="38" t="s">
        <v>151</v>
      </c>
      <c r="D30" s="498">
        <v>5412494.8668750003</v>
      </c>
      <c r="E30" s="498">
        <v>5412494.8668750003</v>
      </c>
      <c r="F30" s="498">
        <v>432999.58935000002</v>
      </c>
    </row>
    <row r="31" spans="1:6" ht="13" x14ac:dyDescent="0.3">
      <c r="A31" s="7"/>
      <c r="B31" s="40" t="s">
        <v>152</v>
      </c>
      <c r="C31" s="38" t="s">
        <v>153</v>
      </c>
      <c r="D31" s="498">
        <v>0</v>
      </c>
      <c r="E31" s="498">
        <v>0</v>
      </c>
      <c r="F31" s="498">
        <v>0</v>
      </c>
    </row>
    <row r="32" spans="1:6" ht="13" x14ac:dyDescent="0.3">
      <c r="A32" s="7"/>
      <c r="B32" s="40" t="s">
        <v>154</v>
      </c>
      <c r="C32" s="38" t="s">
        <v>128</v>
      </c>
      <c r="D32" s="498">
        <v>5412494.8668750003</v>
      </c>
      <c r="E32" s="498">
        <v>5412494.8668750003</v>
      </c>
      <c r="F32" s="498">
        <v>432999.58935000002</v>
      </c>
    </row>
    <row r="33" spans="1:6" ht="13" x14ac:dyDescent="0.3">
      <c r="A33" s="7"/>
      <c r="B33" s="40" t="s">
        <v>155</v>
      </c>
      <c r="C33" s="38" t="s">
        <v>156</v>
      </c>
      <c r="D33" s="498">
        <v>0</v>
      </c>
      <c r="E33" s="498">
        <v>0</v>
      </c>
      <c r="F33" s="498">
        <v>0</v>
      </c>
    </row>
    <row r="34" spans="1:6" ht="26" x14ac:dyDescent="0.3">
      <c r="A34" s="7"/>
      <c r="B34" s="40">
        <v>24</v>
      </c>
      <c r="C34" s="38" t="s">
        <v>157</v>
      </c>
      <c r="D34" s="498">
        <v>1694478.4484250001</v>
      </c>
      <c r="E34" s="498">
        <v>1699974.0461000002</v>
      </c>
      <c r="F34" s="498">
        <v>135558.27587400001</v>
      </c>
    </row>
    <row r="35" spans="1:6" ht="13" x14ac:dyDescent="0.3">
      <c r="A35" s="7"/>
      <c r="B35" s="52">
        <v>29</v>
      </c>
      <c r="C35" s="53" t="s">
        <v>38</v>
      </c>
      <c r="D35" s="499">
        <v>50677541.428374887</v>
      </c>
      <c r="E35" s="499">
        <v>50079111.058996685</v>
      </c>
      <c r="F35" s="499">
        <v>4054203.3142699911</v>
      </c>
    </row>
    <row r="36" spans="1:6" x14ac:dyDescent="0.3">
      <c r="A36" s="7"/>
      <c r="B36" s="2" t="s">
        <v>39</v>
      </c>
      <c r="C36" s="7"/>
      <c r="D36" s="7"/>
      <c r="E36" s="7"/>
      <c r="F36" s="7"/>
    </row>
  </sheetData>
  <sheetProtection algorithmName="SHA-512" hashValue="3tkctUQ3U7HdiyCh4x98S7Eos9vb+7+abUKv7cDN+/D6ldVuVP7ud8s8NQuv2AZmfQwalUV3AUBGAaPDgfl8bQ==" saltValue="Au93nvrhilK1Zon17V0pJA==" spinCount="100000" sheet="1" objects="1" scenarios="1"/>
  <mergeCells count="2">
    <mergeCell ref="B5:C7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BFE9-28F6-4789-9977-37CBDE272934}">
  <sheetPr>
    <tabColor theme="4" tint="0.59999389629810485"/>
  </sheetPr>
  <dimension ref="B2:D4"/>
  <sheetViews>
    <sheetView workbookViewId="0">
      <selection activeCell="H28" sqref="H28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160</v>
      </c>
      <c r="C2" s="17" t="s">
        <v>58</v>
      </c>
      <c r="D2" s="16" t="s">
        <v>158</v>
      </c>
    </row>
    <row r="4" spans="2:4" x14ac:dyDescent="0.35">
      <c r="B4" s="18" t="s">
        <v>161</v>
      </c>
      <c r="C4" s="17" t="s">
        <v>58</v>
      </c>
      <c r="D4" s="16" t="s">
        <v>159</v>
      </c>
    </row>
  </sheetData>
  <sheetProtection algorithmName="SHA-512" hashValue="98IpDWXpX1v32Cbw94Xt0l8e4gYgsZMnRKF/saXAuwW5kUy2W9lAnBv5OgO7rrzBRL8W8vBIfxKGq0uXPt69vQ==" saltValue="EDPDkJZhqPDINNW7RohjiA==" spinCount="100000" sheet="1" objects="1" scenarios="1"/>
  <hyperlinks>
    <hyperlink ref="B2" location="'CC1'!A1" display="EU CC1" xr:uid="{0241FDDE-EE5B-4A81-8D5A-06958EBD8C71}"/>
    <hyperlink ref="B4" location="'CC2'!A1" display="EU CC@" xr:uid="{E01770F6-58E6-4339-9810-0C8875F0F81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3720-AA2B-4AFA-B551-7400905EE755}">
  <dimension ref="A3:H126"/>
  <sheetViews>
    <sheetView workbookViewId="0">
      <selection activeCell="C5" sqref="C5"/>
    </sheetView>
  </sheetViews>
  <sheetFormatPr defaultColWidth="9.8984375" defaultRowHeight="13.5" x14ac:dyDescent="0.35"/>
  <cols>
    <col min="1" max="1" width="6.8984375" style="1" customWidth="1"/>
    <col min="2" max="2" width="9.8984375" style="1"/>
    <col min="3" max="3" width="88.69921875" style="1" customWidth="1"/>
    <col min="4" max="4" width="22.5" style="1" customWidth="1"/>
    <col min="5" max="16384" width="9.8984375" style="1"/>
  </cols>
  <sheetData>
    <row r="3" spans="2:8" ht="15.5" x14ac:dyDescent="0.35">
      <c r="B3" s="15" t="s">
        <v>162</v>
      </c>
      <c r="C3" s="54"/>
      <c r="D3" s="55"/>
    </row>
    <row r="4" spans="2:8" ht="18.5" x14ac:dyDescent="0.45">
      <c r="B4" s="56"/>
      <c r="D4" s="3" t="s">
        <v>1</v>
      </c>
    </row>
    <row r="5" spans="2:8" ht="18.5" x14ac:dyDescent="0.45">
      <c r="B5" s="56"/>
      <c r="D5" s="3" t="s">
        <v>2</v>
      </c>
    </row>
    <row r="6" spans="2:8" x14ac:dyDescent="0.35">
      <c r="B6" s="24"/>
      <c r="C6" s="24"/>
      <c r="D6" s="358"/>
    </row>
    <row r="7" spans="2:8" x14ac:dyDescent="0.35">
      <c r="B7" s="24"/>
      <c r="C7" s="24"/>
      <c r="D7" s="358" t="s">
        <v>163</v>
      </c>
    </row>
    <row r="8" spans="2:8" x14ac:dyDescent="0.35">
      <c r="B8" s="502" t="s">
        <v>164</v>
      </c>
      <c r="C8" s="503"/>
      <c r="D8" s="504"/>
    </row>
    <row r="9" spans="2:8" x14ac:dyDescent="0.35">
      <c r="B9" s="226">
        <v>1</v>
      </c>
      <c r="C9" s="505" t="s">
        <v>165</v>
      </c>
      <c r="D9" s="506">
        <v>2360619.0305699995</v>
      </c>
    </row>
    <row r="10" spans="2:8" x14ac:dyDescent="0.35">
      <c r="B10" s="226">
        <v>2</v>
      </c>
      <c r="C10" s="505" t="s">
        <v>166</v>
      </c>
      <c r="D10" s="506">
        <v>3.8184225559234621E-11</v>
      </c>
    </row>
    <row r="11" spans="2:8" x14ac:dyDescent="0.35">
      <c r="B11" s="226">
        <v>3</v>
      </c>
      <c r="C11" s="505" t="s">
        <v>167</v>
      </c>
      <c r="D11" s="506">
        <v>6301822.1304599997</v>
      </c>
      <c r="H11" s="57"/>
    </row>
    <row r="12" spans="2:8" x14ac:dyDescent="0.35">
      <c r="B12" s="226" t="s">
        <v>168</v>
      </c>
      <c r="C12" s="505" t="s">
        <v>169</v>
      </c>
      <c r="D12" s="506">
        <v>228902.27218999999</v>
      </c>
    </row>
    <row r="13" spans="2:8" ht="26" x14ac:dyDescent="0.35">
      <c r="B13" s="226">
        <v>4</v>
      </c>
      <c r="C13" s="505" t="s">
        <v>170</v>
      </c>
      <c r="D13" s="506"/>
    </row>
    <row r="14" spans="2:8" x14ac:dyDescent="0.35">
      <c r="B14" s="226">
        <v>5</v>
      </c>
      <c r="C14" s="505" t="s">
        <v>171</v>
      </c>
      <c r="D14" s="506"/>
    </row>
    <row r="15" spans="2:8" ht="26" x14ac:dyDescent="0.35">
      <c r="B15" s="226" t="s">
        <v>172</v>
      </c>
      <c r="C15" s="505" t="s">
        <v>173</v>
      </c>
      <c r="D15" s="506"/>
    </row>
    <row r="16" spans="2:8" x14ac:dyDescent="0.35">
      <c r="B16" s="507">
        <v>6</v>
      </c>
      <c r="C16" s="508" t="s">
        <v>174</v>
      </c>
      <c r="D16" s="509">
        <v>8891343.4332199991</v>
      </c>
    </row>
    <row r="17" spans="2:4" x14ac:dyDescent="0.35">
      <c r="B17" s="510" t="s">
        <v>175</v>
      </c>
      <c r="C17" s="511"/>
      <c r="D17" s="512"/>
    </row>
    <row r="18" spans="2:4" x14ac:dyDescent="0.35">
      <c r="B18" s="226">
        <v>7</v>
      </c>
      <c r="C18" s="41" t="s">
        <v>176</v>
      </c>
      <c r="D18" s="506">
        <v>-24434.676173</v>
      </c>
    </row>
    <row r="19" spans="2:4" ht="26" x14ac:dyDescent="0.35">
      <c r="B19" s="226">
        <v>8</v>
      </c>
      <c r="C19" s="41" t="s">
        <v>177</v>
      </c>
      <c r="D19" s="506">
        <v>-367932.09845999995</v>
      </c>
    </row>
    <row r="20" spans="2:4" x14ac:dyDescent="0.35">
      <c r="B20" s="226">
        <v>9</v>
      </c>
      <c r="C20" s="41" t="s">
        <v>178</v>
      </c>
      <c r="D20" s="506"/>
    </row>
    <row r="21" spans="2:4" ht="52" x14ac:dyDescent="0.35">
      <c r="B21" s="226">
        <v>10</v>
      </c>
      <c r="C21" s="41" t="s">
        <v>179</v>
      </c>
      <c r="D21" s="506"/>
    </row>
    <row r="22" spans="2:4" ht="39" x14ac:dyDescent="0.35">
      <c r="B22" s="226">
        <v>11</v>
      </c>
      <c r="C22" s="41" t="s">
        <v>180</v>
      </c>
      <c r="D22" s="506">
        <v>67439.78753999999</v>
      </c>
    </row>
    <row r="23" spans="2:4" x14ac:dyDescent="0.35">
      <c r="B23" s="226">
        <v>12</v>
      </c>
      <c r="C23" s="41" t="s">
        <v>181</v>
      </c>
      <c r="D23" s="506">
        <v>-199199.92805840442</v>
      </c>
    </row>
    <row r="24" spans="2:4" x14ac:dyDescent="0.35">
      <c r="B24" s="226">
        <v>13</v>
      </c>
      <c r="C24" s="41" t="s">
        <v>182</v>
      </c>
      <c r="D24" s="506"/>
    </row>
    <row r="25" spans="2:4" ht="26" x14ac:dyDescent="0.35">
      <c r="B25" s="226">
        <v>14</v>
      </c>
      <c r="C25" s="41" t="s">
        <v>183</v>
      </c>
      <c r="D25" s="506"/>
    </row>
    <row r="26" spans="2:4" x14ac:dyDescent="0.35">
      <c r="B26" s="226">
        <v>15</v>
      </c>
      <c r="C26" s="41" t="s">
        <v>184</v>
      </c>
      <c r="D26" s="506"/>
    </row>
    <row r="27" spans="2:4" ht="26" x14ac:dyDescent="0.35">
      <c r="B27" s="226">
        <v>16</v>
      </c>
      <c r="C27" s="41" t="s">
        <v>185</v>
      </c>
      <c r="D27" s="506">
        <v>-26896.685450000001</v>
      </c>
    </row>
    <row r="28" spans="2:4" ht="39" x14ac:dyDescent="0.35">
      <c r="B28" s="226">
        <v>17</v>
      </c>
      <c r="C28" s="41" t="s">
        <v>186</v>
      </c>
      <c r="D28" s="506"/>
    </row>
    <row r="29" spans="2:4" ht="52" x14ac:dyDescent="0.35">
      <c r="B29" s="226">
        <v>18</v>
      </c>
      <c r="C29" s="41" t="s">
        <v>187</v>
      </c>
      <c r="D29" s="506"/>
    </row>
    <row r="30" spans="2:4" ht="52" x14ac:dyDescent="0.35">
      <c r="B30" s="226">
        <v>19</v>
      </c>
      <c r="C30" s="41" t="s">
        <v>188</v>
      </c>
      <c r="D30" s="506"/>
    </row>
    <row r="31" spans="2:4" x14ac:dyDescent="0.35">
      <c r="B31" s="226">
        <v>20</v>
      </c>
      <c r="C31" s="41" t="s">
        <v>178</v>
      </c>
      <c r="D31" s="506"/>
    </row>
    <row r="32" spans="2:4" ht="26" x14ac:dyDescent="0.35">
      <c r="B32" s="226" t="s">
        <v>189</v>
      </c>
      <c r="C32" s="41" t="s">
        <v>190</v>
      </c>
      <c r="D32" s="506"/>
    </row>
    <row r="33" spans="2:5" x14ac:dyDescent="0.35">
      <c r="B33" s="226" t="s">
        <v>191</v>
      </c>
      <c r="C33" s="41" t="s">
        <v>192</v>
      </c>
      <c r="D33" s="506"/>
    </row>
    <row r="34" spans="2:5" x14ac:dyDescent="0.35">
      <c r="B34" s="226" t="s">
        <v>193</v>
      </c>
      <c r="C34" s="371" t="s">
        <v>194</v>
      </c>
      <c r="D34" s="506"/>
    </row>
    <row r="35" spans="2:5" x14ac:dyDescent="0.35">
      <c r="B35" s="226" t="s">
        <v>195</v>
      </c>
      <c r="C35" s="41" t="s">
        <v>196</v>
      </c>
      <c r="D35" s="506"/>
    </row>
    <row r="36" spans="2:5" ht="39" x14ac:dyDescent="0.35">
      <c r="B36" s="226">
        <v>21</v>
      </c>
      <c r="C36" s="41" t="s">
        <v>788</v>
      </c>
      <c r="D36" s="506"/>
    </row>
    <row r="37" spans="2:5" x14ac:dyDescent="0.35">
      <c r="B37" s="226">
        <v>22</v>
      </c>
      <c r="C37" s="41" t="s">
        <v>197</v>
      </c>
      <c r="D37" s="506"/>
    </row>
    <row r="38" spans="2:5" ht="39" x14ac:dyDescent="0.35">
      <c r="B38" s="226">
        <v>23</v>
      </c>
      <c r="C38" s="41" t="s">
        <v>198</v>
      </c>
      <c r="D38" s="506"/>
    </row>
    <row r="39" spans="2:5" x14ac:dyDescent="0.35">
      <c r="B39" s="226">
        <v>24</v>
      </c>
      <c r="C39" s="41" t="s">
        <v>178</v>
      </c>
      <c r="D39" s="506"/>
    </row>
    <row r="40" spans="2:5" x14ac:dyDescent="0.35">
      <c r="B40" s="226">
        <v>25</v>
      </c>
      <c r="C40" s="41" t="s">
        <v>199</v>
      </c>
      <c r="D40" s="506"/>
    </row>
    <row r="41" spans="2:5" x14ac:dyDescent="0.35">
      <c r="B41" s="226" t="s">
        <v>200</v>
      </c>
      <c r="C41" s="41" t="s">
        <v>201</v>
      </c>
      <c r="D41" s="506">
        <v>-511647.54071000253</v>
      </c>
    </row>
    <row r="42" spans="2:5" ht="52" x14ac:dyDescent="0.35">
      <c r="B42" s="226" t="s">
        <v>202</v>
      </c>
      <c r="C42" s="41" t="s">
        <v>203</v>
      </c>
      <c r="D42" s="506"/>
    </row>
    <row r="43" spans="2:5" x14ac:dyDescent="0.35">
      <c r="B43" s="226">
        <v>26</v>
      </c>
      <c r="C43" s="41" t="s">
        <v>178</v>
      </c>
      <c r="D43" s="506"/>
    </row>
    <row r="44" spans="2:5" ht="26" x14ac:dyDescent="0.35">
      <c r="B44" s="226">
        <v>27</v>
      </c>
      <c r="C44" s="41" t="s">
        <v>789</v>
      </c>
      <c r="D44" s="506"/>
      <c r="E44" s="58"/>
    </row>
    <row r="45" spans="2:5" ht="14.5" x14ac:dyDescent="0.35">
      <c r="B45" s="226" t="s">
        <v>204</v>
      </c>
      <c r="C45" s="41" t="s">
        <v>790</v>
      </c>
      <c r="D45" s="506">
        <v>92428.544801700147</v>
      </c>
      <c r="E45" s="58"/>
    </row>
    <row r="46" spans="2:5" x14ac:dyDescent="0.35">
      <c r="B46" s="226">
        <v>28</v>
      </c>
      <c r="C46" s="513" t="s">
        <v>205</v>
      </c>
      <c r="D46" s="506">
        <v>-970242.59650970693</v>
      </c>
    </row>
    <row r="47" spans="2:5" x14ac:dyDescent="0.35">
      <c r="B47" s="226">
        <v>29</v>
      </c>
      <c r="C47" s="513" t="s">
        <v>67</v>
      </c>
      <c r="D47" s="509">
        <v>7921100.8367102919</v>
      </c>
    </row>
    <row r="48" spans="2:5" x14ac:dyDescent="0.35">
      <c r="B48" s="510" t="s">
        <v>206</v>
      </c>
      <c r="C48" s="511"/>
      <c r="D48" s="512"/>
    </row>
    <row r="49" spans="2:4" x14ac:dyDescent="0.35">
      <c r="B49" s="226">
        <v>30</v>
      </c>
      <c r="C49" s="41" t="s">
        <v>207</v>
      </c>
      <c r="D49" s="514"/>
    </row>
    <row r="50" spans="2:4" ht="26" x14ac:dyDescent="0.35">
      <c r="B50" s="226">
        <v>31</v>
      </c>
      <c r="C50" s="41" t="s">
        <v>208</v>
      </c>
      <c r="D50" s="514"/>
    </row>
    <row r="51" spans="2:4" ht="26" x14ac:dyDescent="0.35">
      <c r="B51" s="226">
        <v>32</v>
      </c>
      <c r="C51" s="41" t="s">
        <v>209</v>
      </c>
      <c r="D51" s="514"/>
    </row>
    <row r="52" spans="2:4" ht="26" x14ac:dyDescent="0.35">
      <c r="B52" s="226">
        <v>33</v>
      </c>
      <c r="C52" s="41" t="s">
        <v>210</v>
      </c>
      <c r="D52" s="514"/>
    </row>
    <row r="53" spans="2:4" s="59" customFormat="1" ht="26" x14ac:dyDescent="0.35">
      <c r="B53" s="226" t="s">
        <v>211</v>
      </c>
      <c r="C53" s="41" t="s">
        <v>212</v>
      </c>
      <c r="D53" s="514"/>
    </row>
    <row r="54" spans="2:4" s="59" customFormat="1" ht="26" x14ac:dyDescent="0.35">
      <c r="B54" s="226" t="s">
        <v>213</v>
      </c>
      <c r="C54" s="41" t="s">
        <v>214</v>
      </c>
      <c r="D54" s="514"/>
    </row>
    <row r="55" spans="2:4" ht="39" x14ac:dyDescent="0.35">
      <c r="B55" s="226">
        <v>34</v>
      </c>
      <c r="C55" s="41" t="s">
        <v>215</v>
      </c>
      <c r="D55" s="514"/>
    </row>
    <row r="56" spans="2:4" x14ac:dyDescent="0.35">
      <c r="B56" s="226">
        <v>35</v>
      </c>
      <c r="C56" s="41" t="s">
        <v>216</v>
      </c>
      <c r="D56" s="514"/>
    </row>
    <row r="57" spans="2:4" x14ac:dyDescent="0.35">
      <c r="B57" s="507">
        <v>36</v>
      </c>
      <c r="C57" s="513" t="s">
        <v>217</v>
      </c>
      <c r="D57" s="354"/>
    </row>
    <row r="58" spans="2:4" x14ac:dyDescent="0.35">
      <c r="B58" s="510" t="s">
        <v>218</v>
      </c>
      <c r="C58" s="511"/>
      <c r="D58" s="512"/>
    </row>
    <row r="59" spans="2:4" ht="26" x14ac:dyDescent="0.35">
      <c r="B59" s="226">
        <v>37</v>
      </c>
      <c r="C59" s="41" t="s">
        <v>219</v>
      </c>
      <c r="D59" s="514"/>
    </row>
    <row r="60" spans="2:4" ht="39" x14ac:dyDescent="0.35">
      <c r="B60" s="226">
        <v>38</v>
      </c>
      <c r="C60" s="41" t="s">
        <v>220</v>
      </c>
      <c r="D60" s="514"/>
    </row>
    <row r="61" spans="2:4" ht="52" x14ac:dyDescent="0.35">
      <c r="B61" s="226">
        <v>39</v>
      </c>
      <c r="C61" s="41" t="s">
        <v>221</v>
      </c>
      <c r="D61" s="514"/>
    </row>
    <row r="62" spans="2:4" ht="39" x14ac:dyDescent="0.35">
      <c r="B62" s="226">
        <v>40</v>
      </c>
      <c r="C62" s="41" t="s">
        <v>222</v>
      </c>
      <c r="D62" s="514"/>
    </row>
    <row r="63" spans="2:4" x14ac:dyDescent="0.35">
      <c r="B63" s="226">
        <v>41</v>
      </c>
      <c r="C63" s="41" t="s">
        <v>178</v>
      </c>
      <c r="D63" s="514"/>
    </row>
    <row r="64" spans="2:4" ht="26" x14ac:dyDescent="0.35">
      <c r="B64" s="226">
        <v>42</v>
      </c>
      <c r="C64" s="41" t="s">
        <v>791</v>
      </c>
      <c r="D64" s="514"/>
    </row>
    <row r="65" spans="1:4" x14ac:dyDescent="0.35">
      <c r="B65" s="226" t="s">
        <v>223</v>
      </c>
      <c r="C65" s="41" t="s">
        <v>224</v>
      </c>
      <c r="D65" s="514"/>
    </row>
    <row r="66" spans="1:4" x14ac:dyDescent="0.35">
      <c r="B66" s="507">
        <v>43</v>
      </c>
      <c r="C66" s="513" t="s">
        <v>225</v>
      </c>
      <c r="D66" s="354"/>
    </row>
    <row r="67" spans="1:4" x14ac:dyDescent="0.35">
      <c r="B67" s="507">
        <v>44</v>
      </c>
      <c r="C67" s="513" t="s">
        <v>226</v>
      </c>
      <c r="D67" s="354"/>
    </row>
    <row r="68" spans="1:4" x14ac:dyDescent="0.35">
      <c r="B68" s="515">
        <v>45</v>
      </c>
      <c r="C68" s="516" t="s">
        <v>227</v>
      </c>
      <c r="D68" s="517">
        <v>7921100.8367102919</v>
      </c>
    </row>
    <row r="69" spans="1:4" x14ac:dyDescent="0.35">
      <c r="B69" s="518" t="s">
        <v>228</v>
      </c>
      <c r="C69" s="519"/>
      <c r="D69" s="520"/>
    </row>
    <row r="70" spans="1:4" x14ac:dyDescent="0.35">
      <c r="B70" s="226">
        <v>46</v>
      </c>
      <c r="C70" s="41" t="s">
        <v>207</v>
      </c>
      <c r="D70" s="506">
        <v>1530000</v>
      </c>
    </row>
    <row r="71" spans="1:4" ht="26" x14ac:dyDescent="0.35">
      <c r="B71" s="226">
        <v>47</v>
      </c>
      <c r="C71" s="41" t="s">
        <v>229</v>
      </c>
      <c r="D71" s="514"/>
    </row>
    <row r="72" spans="1:4" s="59" customFormat="1" ht="26" x14ac:dyDescent="0.35">
      <c r="A72" s="60"/>
      <c r="B72" s="226" t="s">
        <v>230</v>
      </c>
      <c r="C72" s="41" t="s">
        <v>231</v>
      </c>
      <c r="D72" s="514"/>
    </row>
    <row r="73" spans="1:4" s="59" customFormat="1" ht="26" x14ac:dyDescent="0.35">
      <c r="A73" s="60"/>
      <c r="B73" s="226" t="s">
        <v>232</v>
      </c>
      <c r="C73" s="41" t="s">
        <v>233</v>
      </c>
      <c r="D73" s="514"/>
    </row>
    <row r="74" spans="1:4" ht="39" x14ac:dyDescent="0.35">
      <c r="B74" s="226">
        <v>48</v>
      </c>
      <c r="C74" s="41" t="s">
        <v>234</v>
      </c>
      <c r="D74" s="514"/>
    </row>
    <row r="75" spans="1:4" x14ac:dyDescent="0.35">
      <c r="B75" s="226">
        <v>49</v>
      </c>
      <c r="C75" s="41" t="s">
        <v>235</v>
      </c>
      <c r="D75" s="514"/>
    </row>
    <row r="76" spans="1:4" x14ac:dyDescent="0.35">
      <c r="B76" s="226">
        <v>50</v>
      </c>
      <c r="C76" s="41" t="s">
        <v>236</v>
      </c>
      <c r="D76" s="514"/>
    </row>
    <row r="77" spans="1:4" x14ac:dyDescent="0.35">
      <c r="B77" s="515">
        <v>51</v>
      </c>
      <c r="C77" s="516" t="s">
        <v>237</v>
      </c>
      <c r="D77" s="521">
        <v>1530000</v>
      </c>
    </row>
    <row r="78" spans="1:4" x14ac:dyDescent="0.35">
      <c r="B78" s="510" t="s">
        <v>238</v>
      </c>
      <c r="C78" s="511"/>
      <c r="D78" s="512"/>
    </row>
    <row r="79" spans="1:4" ht="26" x14ac:dyDescent="0.35">
      <c r="B79" s="226">
        <v>52</v>
      </c>
      <c r="C79" s="41" t="s">
        <v>239</v>
      </c>
      <c r="D79" s="514"/>
    </row>
    <row r="80" spans="1:4" ht="52" x14ac:dyDescent="0.35">
      <c r="B80" s="226">
        <v>53</v>
      </c>
      <c r="C80" s="41" t="s">
        <v>240</v>
      </c>
      <c r="D80" s="514"/>
    </row>
    <row r="81" spans="2:4" ht="52" x14ac:dyDescent="0.35">
      <c r="B81" s="226">
        <v>54</v>
      </c>
      <c r="C81" s="41" t="s">
        <v>241</v>
      </c>
      <c r="D81" s="514"/>
    </row>
    <row r="82" spans="2:4" x14ac:dyDescent="0.35">
      <c r="B82" s="226" t="s">
        <v>242</v>
      </c>
      <c r="C82" s="41" t="s">
        <v>178</v>
      </c>
      <c r="D82" s="514"/>
    </row>
    <row r="83" spans="2:4" ht="52" x14ac:dyDescent="0.35">
      <c r="B83" s="226">
        <v>55</v>
      </c>
      <c r="C83" s="41" t="s">
        <v>243</v>
      </c>
      <c r="D83" s="514"/>
    </row>
    <row r="84" spans="2:4" x14ac:dyDescent="0.35">
      <c r="B84" s="226">
        <v>56</v>
      </c>
      <c r="C84" s="41" t="s">
        <v>178</v>
      </c>
      <c r="D84" s="514"/>
    </row>
    <row r="85" spans="2:4" ht="26" x14ac:dyDescent="0.35">
      <c r="B85" s="226" t="s">
        <v>792</v>
      </c>
      <c r="C85" s="371" t="s">
        <v>244</v>
      </c>
      <c r="D85" s="354"/>
    </row>
    <row r="86" spans="2:4" x14ac:dyDescent="0.35">
      <c r="B86" s="226" t="s">
        <v>245</v>
      </c>
      <c r="C86" s="371" t="s">
        <v>246</v>
      </c>
      <c r="D86" s="354"/>
    </row>
    <row r="87" spans="2:4" x14ac:dyDescent="0.35">
      <c r="B87" s="507">
        <v>57</v>
      </c>
      <c r="C87" s="359" t="s">
        <v>246</v>
      </c>
      <c r="D87" s="354">
        <f>SUM(D79:D86)</f>
        <v>0</v>
      </c>
    </row>
    <row r="88" spans="2:4" x14ac:dyDescent="0.35">
      <c r="B88" s="500">
        <v>58</v>
      </c>
      <c r="C88" s="53" t="s">
        <v>247</v>
      </c>
      <c r="D88" s="522">
        <v>1530000</v>
      </c>
    </row>
    <row r="89" spans="2:4" x14ac:dyDescent="0.35">
      <c r="B89" s="500">
        <v>59</v>
      </c>
      <c r="C89" s="53" t="s">
        <v>248</v>
      </c>
      <c r="D89" s="522">
        <v>9451100.8367102928</v>
      </c>
    </row>
    <row r="90" spans="2:4" x14ac:dyDescent="0.35">
      <c r="B90" s="500">
        <v>60</v>
      </c>
      <c r="C90" s="53" t="s">
        <v>41</v>
      </c>
      <c r="D90" s="522">
        <v>50677541.428371027</v>
      </c>
    </row>
    <row r="91" spans="2:4" x14ac:dyDescent="0.35">
      <c r="B91" s="523" t="s">
        <v>249</v>
      </c>
      <c r="C91" s="524"/>
      <c r="D91" s="524"/>
    </row>
    <row r="92" spans="2:4" x14ac:dyDescent="0.35">
      <c r="B92" s="226">
        <v>61</v>
      </c>
      <c r="C92" s="41" t="s">
        <v>250</v>
      </c>
      <c r="D92" s="525">
        <v>0.15629999999999999</v>
      </c>
    </row>
    <row r="93" spans="2:4" x14ac:dyDescent="0.35">
      <c r="B93" s="226">
        <v>62</v>
      </c>
      <c r="C93" s="41" t="s">
        <v>251</v>
      </c>
      <c r="D93" s="525">
        <v>0.15629999999999999</v>
      </c>
    </row>
    <row r="94" spans="2:4" x14ac:dyDescent="0.35">
      <c r="B94" s="226">
        <v>63</v>
      </c>
      <c r="C94" s="41" t="s">
        <v>252</v>
      </c>
      <c r="D94" s="525">
        <v>0.1865</v>
      </c>
    </row>
    <row r="95" spans="2:4" ht="14.65" customHeight="1" x14ac:dyDescent="0.35">
      <c r="B95" s="226">
        <v>64</v>
      </c>
      <c r="C95" s="41" t="s">
        <v>253</v>
      </c>
      <c r="D95" s="525">
        <v>9.1300000000000006E-2</v>
      </c>
    </row>
    <row r="96" spans="2:4" ht="17.649999999999999" customHeight="1" x14ac:dyDescent="0.35">
      <c r="B96" s="226">
        <v>65</v>
      </c>
      <c r="C96" s="371" t="s">
        <v>254</v>
      </c>
      <c r="D96" s="525">
        <v>2.5000000000000001E-2</v>
      </c>
    </row>
    <row r="97" spans="2:4" x14ac:dyDescent="0.35">
      <c r="B97" s="226">
        <v>66</v>
      </c>
      <c r="C97" s="371" t="s">
        <v>255</v>
      </c>
      <c r="D97" s="526">
        <v>0</v>
      </c>
    </row>
    <row r="98" spans="2:4" x14ac:dyDescent="0.35">
      <c r="B98" s="226">
        <v>67</v>
      </c>
      <c r="C98" s="371" t="s">
        <v>256</v>
      </c>
      <c r="D98" s="526">
        <v>0</v>
      </c>
    </row>
    <row r="99" spans="2:4" ht="26" x14ac:dyDescent="0.35">
      <c r="B99" s="226" t="s">
        <v>257</v>
      </c>
      <c r="C99" s="41" t="s">
        <v>258</v>
      </c>
      <c r="D99" s="525">
        <v>2.5000000000000001E-3</v>
      </c>
    </row>
    <row r="100" spans="2:4" ht="26" x14ac:dyDescent="0.35">
      <c r="B100" s="226" t="s">
        <v>259</v>
      </c>
      <c r="C100" s="41" t="s">
        <v>260</v>
      </c>
      <c r="D100" s="525">
        <v>1.8800000000000001E-2</v>
      </c>
    </row>
    <row r="101" spans="2:4" ht="26" x14ac:dyDescent="0.35">
      <c r="B101" s="500">
        <v>68</v>
      </c>
      <c r="C101" s="527" t="s">
        <v>261</v>
      </c>
      <c r="D101" s="501">
        <v>6.4999999999999988E-2</v>
      </c>
    </row>
    <row r="102" spans="2:4" x14ac:dyDescent="0.35">
      <c r="B102" s="523" t="s">
        <v>262</v>
      </c>
      <c r="C102" s="524"/>
      <c r="D102" s="524"/>
    </row>
    <row r="103" spans="2:4" x14ac:dyDescent="0.35">
      <c r="B103" s="226">
        <v>69</v>
      </c>
      <c r="C103" s="51" t="s">
        <v>793</v>
      </c>
      <c r="D103" s="514"/>
    </row>
    <row r="104" spans="2:4" x14ac:dyDescent="0.35">
      <c r="B104" s="226">
        <v>70</v>
      </c>
      <c r="C104" s="51" t="s">
        <v>793</v>
      </c>
      <c r="D104" s="514"/>
    </row>
    <row r="105" spans="2:4" x14ac:dyDescent="0.35">
      <c r="B105" s="226">
        <v>71</v>
      </c>
      <c r="C105" s="51" t="s">
        <v>793</v>
      </c>
      <c r="D105" s="514"/>
    </row>
    <row r="106" spans="2:4" x14ac:dyDescent="0.35">
      <c r="B106" s="523" t="s">
        <v>263</v>
      </c>
      <c r="C106" s="524"/>
      <c r="D106" s="528"/>
    </row>
    <row r="107" spans="2:4" x14ac:dyDescent="0.35">
      <c r="B107" s="529">
        <v>72</v>
      </c>
      <c r="C107" s="530" t="s">
        <v>794</v>
      </c>
      <c r="D107" s="531">
        <v>187859.31109</v>
      </c>
    </row>
    <row r="108" spans="2:4" x14ac:dyDescent="0.35">
      <c r="B108" s="532"/>
      <c r="C108" s="533"/>
      <c r="D108" s="534"/>
    </row>
    <row r="109" spans="2:4" x14ac:dyDescent="0.35">
      <c r="B109" s="535"/>
      <c r="C109" s="536"/>
      <c r="D109" s="537"/>
    </row>
    <row r="110" spans="2:4" ht="39" x14ac:dyDescent="0.35">
      <c r="B110" s="226">
        <v>73</v>
      </c>
      <c r="C110" s="41" t="s">
        <v>264</v>
      </c>
      <c r="D110" s="514"/>
    </row>
    <row r="111" spans="2:4" x14ac:dyDescent="0.35">
      <c r="B111" s="226">
        <v>74</v>
      </c>
      <c r="C111" s="41" t="s">
        <v>178</v>
      </c>
      <c r="D111" s="514"/>
    </row>
    <row r="112" spans="2:4" ht="39" x14ac:dyDescent="0.35">
      <c r="B112" s="226">
        <v>75</v>
      </c>
      <c r="C112" s="41" t="s">
        <v>795</v>
      </c>
      <c r="D112" s="506">
        <v>677791.37936999986</v>
      </c>
    </row>
    <row r="113" spans="2:4" x14ac:dyDescent="0.35">
      <c r="B113" s="523" t="s">
        <v>265</v>
      </c>
      <c r="C113" s="524"/>
      <c r="D113" s="528"/>
    </row>
    <row r="114" spans="2:4" ht="26" x14ac:dyDescent="0.35">
      <c r="B114" s="226">
        <v>76</v>
      </c>
      <c r="C114" s="41" t="s">
        <v>266</v>
      </c>
      <c r="D114" s="514"/>
    </row>
    <row r="115" spans="2:4" ht="26" x14ac:dyDescent="0.35">
      <c r="B115" s="226">
        <v>77</v>
      </c>
      <c r="C115" s="41" t="s">
        <v>267</v>
      </c>
      <c r="D115" s="514"/>
    </row>
    <row r="116" spans="2:4" ht="26" x14ac:dyDescent="0.35">
      <c r="B116" s="226">
        <v>78</v>
      </c>
      <c r="C116" s="41" t="s">
        <v>268</v>
      </c>
      <c r="D116" s="514"/>
    </row>
    <row r="117" spans="2:4" ht="23.25" customHeight="1" x14ac:dyDescent="0.35">
      <c r="B117" s="226">
        <v>79</v>
      </c>
      <c r="C117" s="41" t="s">
        <v>269</v>
      </c>
      <c r="D117" s="514"/>
    </row>
    <row r="118" spans="2:4" ht="30.5" customHeight="1" x14ac:dyDescent="0.35">
      <c r="B118" s="538" t="s">
        <v>270</v>
      </c>
      <c r="C118" s="539"/>
      <c r="D118" s="540"/>
    </row>
    <row r="119" spans="2:4" ht="26" x14ac:dyDescent="0.35">
      <c r="B119" s="226">
        <v>80</v>
      </c>
      <c r="C119" s="41" t="s">
        <v>271</v>
      </c>
      <c r="D119" s="41"/>
    </row>
    <row r="120" spans="2:4" ht="26" x14ac:dyDescent="0.35">
      <c r="B120" s="226">
        <v>81</v>
      </c>
      <c r="C120" s="41" t="s">
        <v>272</v>
      </c>
      <c r="D120" s="41"/>
    </row>
    <row r="121" spans="2:4" ht="26" x14ac:dyDescent="0.35">
      <c r="B121" s="226">
        <v>82</v>
      </c>
      <c r="C121" s="41" t="s">
        <v>273</v>
      </c>
      <c r="D121" s="505"/>
    </row>
    <row r="122" spans="2:4" ht="26" x14ac:dyDescent="0.35">
      <c r="B122" s="226">
        <v>83</v>
      </c>
      <c r="C122" s="41" t="s">
        <v>274</v>
      </c>
      <c r="D122" s="505"/>
    </row>
    <row r="123" spans="2:4" ht="26" x14ac:dyDescent="0.35">
      <c r="B123" s="226">
        <v>84</v>
      </c>
      <c r="C123" s="41" t="s">
        <v>275</v>
      </c>
      <c r="D123" s="505"/>
    </row>
    <row r="124" spans="2:4" ht="24" customHeight="1" x14ac:dyDescent="0.35">
      <c r="B124" s="226">
        <v>85</v>
      </c>
      <c r="C124" s="41" t="s">
        <v>276</v>
      </c>
      <c r="D124" s="505"/>
    </row>
    <row r="125" spans="2:4" x14ac:dyDescent="0.35">
      <c r="B125" s="23" t="s">
        <v>39</v>
      </c>
    </row>
    <row r="126" spans="2:4" x14ac:dyDescent="0.35">
      <c r="B126" s="61"/>
    </row>
  </sheetData>
  <sheetProtection algorithmName="SHA-512" hashValue="jAs/mrxLg1zlk5mxGkPNz9QHCxJmoDR7AR/wVFnwfz2F5xXqEgX/XNBEHBXbvKIVqlH2i+Wr8WtR5JGrWLVpew==" saltValue="0lN9bGPZNw1fxZmCX97L1A==" spinCount="100000" sheet="1" objects="1" scenarios="1"/>
  <mergeCells count="14">
    <mergeCell ref="B78:D78"/>
    <mergeCell ref="B8:D8"/>
    <mergeCell ref="B17:D17"/>
    <mergeCell ref="B48:D48"/>
    <mergeCell ref="B58:D58"/>
    <mergeCell ref="B69:D69"/>
    <mergeCell ref="B113:D113"/>
    <mergeCell ref="B118:D118"/>
    <mergeCell ref="B91:D91"/>
    <mergeCell ref="B102:D102"/>
    <mergeCell ref="B106:D106"/>
    <mergeCell ref="B107:B109"/>
    <mergeCell ref="C107:C109"/>
    <mergeCell ref="D107:D10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EC83-E77E-4587-8775-3ADF9B9AACDB}">
  <dimension ref="B1:S129"/>
  <sheetViews>
    <sheetView workbookViewId="0">
      <selection activeCell="D7" sqref="D7"/>
    </sheetView>
  </sheetViews>
  <sheetFormatPr defaultColWidth="9.8984375" defaultRowHeight="13.5" x14ac:dyDescent="0.35"/>
  <cols>
    <col min="1" max="1" width="4.69921875" style="1" customWidth="1"/>
    <col min="2" max="2" width="6.296875" style="1" customWidth="1"/>
    <col min="3" max="3" width="58.296875" style="1" customWidth="1"/>
    <col min="4" max="4" width="56.8984375" style="1" customWidth="1"/>
    <col min="5" max="5" width="22.5" style="1" customWidth="1"/>
    <col min="6" max="6" width="14.796875" style="1" customWidth="1"/>
    <col min="7" max="16384" width="9.8984375" style="1"/>
  </cols>
  <sheetData>
    <row r="1" spans="2:19" ht="15.5" x14ac:dyDescent="0.35">
      <c r="C1" s="62"/>
    </row>
    <row r="2" spans="2:19" ht="15.5" x14ac:dyDescent="0.35">
      <c r="B2" s="63" t="s">
        <v>277</v>
      </c>
      <c r="C2" s="64"/>
      <c r="D2" s="5"/>
    </row>
    <row r="3" spans="2:19" ht="15" customHeight="1" x14ac:dyDescent="0.35">
      <c r="B3" s="65"/>
      <c r="C3" s="55"/>
      <c r="D3" s="3" t="s">
        <v>1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2:19" ht="14.5" x14ac:dyDescent="0.35">
      <c r="B4" s="65"/>
      <c r="C4" s="60"/>
      <c r="D4" s="3" t="s">
        <v>2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2:19" ht="14.5" x14ac:dyDescent="0.35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2:19" ht="14.5" x14ac:dyDescent="0.35">
      <c r="B6" s="24"/>
      <c r="C6" s="24"/>
      <c r="D6" s="33" t="s">
        <v>3</v>
      </c>
      <c r="E6" s="66"/>
    </row>
    <row r="7" spans="2:19" ht="26" x14ac:dyDescent="0.35">
      <c r="B7" s="24"/>
      <c r="C7" s="67"/>
      <c r="D7" s="68" t="s">
        <v>278</v>
      </c>
      <c r="E7" s="69"/>
    </row>
    <row r="8" spans="2:19" ht="14.5" x14ac:dyDescent="0.35">
      <c r="B8" s="24"/>
      <c r="C8" s="67"/>
      <c r="D8" s="68" t="s">
        <v>279</v>
      </c>
      <c r="E8" s="69"/>
    </row>
    <row r="9" spans="2:19" ht="30" customHeight="1" x14ac:dyDescent="0.35">
      <c r="B9" s="387" t="s">
        <v>280</v>
      </c>
      <c r="C9" s="388"/>
      <c r="D9" s="389"/>
      <c r="E9" s="70"/>
    </row>
    <row r="10" spans="2:19" ht="14.5" x14ac:dyDescent="0.35">
      <c r="B10" s="71">
        <v>1</v>
      </c>
      <c r="C10" s="34" t="s">
        <v>281</v>
      </c>
      <c r="D10" s="541">
        <v>2676407.0499999998</v>
      </c>
      <c r="E10" s="66"/>
    </row>
    <row r="11" spans="2:19" ht="14.5" x14ac:dyDescent="0.35">
      <c r="B11" s="71">
        <v>2</v>
      </c>
      <c r="C11" s="34" t="s">
        <v>282</v>
      </c>
      <c r="D11" s="541">
        <v>226619.99225000001</v>
      </c>
      <c r="E11" s="66"/>
    </row>
    <row r="12" spans="2:19" ht="14.5" x14ac:dyDescent="0.35">
      <c r="B12" s="71"/>
      <c r="C12" s="72" t="s">
        <v>283</v>
      </c>
      <c r="D12" s="541">
        <v>125023.45175000001</v>
      </c>
      <c r="E12" s="66"/>
    </row>
    <row r="13" spans="2:19" ht="14.5" x14ac:dyDescent="0.35">
      <c r="B13" s="71"/>
      <c r="C13" s="72" t="s">
        <v>284</v>
      </c>
      <c r="D13" s="541">
        <v>284.54050000000001</v>
      </c>
      <c r="E13" s="66"/>
    </row>
    <row r="14" spans="2:19" ht="14.5" x14ac:dyDescent="0.35">
      <c r="B14" s="71"/>
      <c r="C14" s="72" t="s">
        <v>285</v>
      </c>
      <c r="D14" s="541">
        <v>101312</v>
      </c>
      <c r="E14" s="66"/>
    </row>
    <row r="15" spans="2:19" ht="39" x14ac:dyDescent="0.35">
      <c r="B15" s="71">
        <v>3</v>
      </c>
      <c r="C15" s="34" t="s">
        <v>286</v>
      </c>
      <c r="D15" s="541">
        <v>158516</v>
      </c>
      <c r="E15" s="66"/>
    </row>
    <row r="16" spans="2:19" ht="14.5" x14ac:dyDescent="0.35">
      <c r="B16" s="71"/>
      <c r="C16" s="72" t="s">
        <v>284</v>
      </c>
      <c r="D16" s="541">
        <v>103072</v>
      </c>
      <c r="E16" s="66"/>
    </row>
    <row r="17" spans="2:5" ht="14.5" x14ac:dyDescent="0.35">
      <c r="B17" s="71"/>
      <c r="C17" s="72" t="s">
        <v>285</v>
      </c>
      <c r="D17" s="541">
        <v>55444</v>
      </c>
      <c r="E17" s="66"/>
    </row>
    <row r="18" spans="2:5" ht="26" x14ac:dyDescent="0.35">
      <c r="B18" s="71">
        <v>4</v>
      </c>
      <c r="C18" s="34" t="s">
        <v>287</v>
      </c>
      <c r="D18" s="541">
        <v>22010922.204999998</v>
      </c>
      <c r="E18" s="66"/>
    </row>
    <row r="19" spans="2:5" ht="14.5" x14ac:dyDescent="0.35">
      <c r="B19" s="71"/>
      <c r="C19" s="72" t="s">
        <v>284</v>
      </c>
      <c r="D19" s="541">
        <v>29549.291600000026</v>
      </c>
      <c r="E19" s="66"/>
    </row>
    <row r="20" spans="2:5" ht="14.5" x14ac:dyDescent="0.35">
      <c r="B20" s="71"/>
      <c r="C20" s="72" t="s">
        <v>285</v>
      </c>
      <c r="D20" s="541">
        <v>21981372.913399998</v>
      </c>
      <c r="E20" s="66"/>
    </row>
    <row r="21" spans="2:5" ht="14.5" x14ac:dyDescent="0.35">
      <c r="B21" s="71">
        <v>5</v>
      </c>
      <c r="C21" s="34" t="s">
        <v>288</v>
      </c>
      <c r="D21" s="541">
        <v>75794251.092729166</v>
      </c>
      <c r="E21" s="66"/>
    </row>
    <row r="22" spans="2:5" ht="26" x14ac:dyDescent="0.35">
      <c r="B22" s="71"/>
      <c r="C22" s="72" t="s">
        <v>289</v>
      </c>
      <c r="D22" s="541">
        <v>1671619</v>
      </c>
      <c r="E22" s="66"/>
    </row>
    <row r="23" spans="2:5" ht="14.5" x14ac:dyDescent="0.35">
      <c r="B23" s="71"/>
      <c r="C23" s="73" t="s">
        <v>290</v>
      </c>
      <c r="D23" s="541">
        <v>74122632.092729166</v>
      </c>
      <c r="E23" s="66"/>
    </row>
    <row r="24" spans="2:5" ht="26" x14ac:dyDescent="0.35">
      <c r="B24" s="71">
        <v>6</v>
      </c>
      <c r="C24" s="34" t="s">
        <v>291</v>
      </c>
      <c r="D24" s="541">
        <v>660924.38944000006</v>
      </c>
      <c r="E24" s="66"/>
    </row>
    <row r="25" spans="2:5" ht="14.5" x14ac:dyDescent="0.35">
      <c r="B25" s="71"/>
      <c r="C25" s="73" t="s">
        <v>285</v>
      </c>
      <c r="D25" s="541">
        <v>37057</v>
      </c>
      <c r="E25" s="66"/>
    </row>
    <row r="26" spans="2:5" ht="26" x14ac:dyDescent="0.35">
      <c r="B26" s="71"/>
      <c r="C26" s="73" t="s">
        <v>292</v>
      </c>
      <c r="D26" s="541">
        <v>605506.38944000006</v>
      </c>
      <c r="E26" s="66"/>
    </row>
    <row r="27" spans="2:5" ht="14.5" x14ac:dyDescent="0.35">
      <c r="B27" s="71"/>
      <c r="C27" s="73" t="s">
        <v>293</v>
      </c>
      <c r="D27" s="541">
        <v>18361</v>
      </c>
      <c r="E27" s="66"/>
    </row>
    <row r="28" spans="2:5" ht="14.5" x14ac:dyDescent="0.35">
      <c r="B28" s="71">
        <v>7</v>
      </c>
      <c r="C28" s="34" t="s">
        <v>294</v>
      </c>
      <c r="D28" s="541">
        <v>38102</v>
      </c>
      <c r="E28" s="66"/>
    </row>
    <row r="29" spans="2:5" ht="26" x14ac:dyDescent="0.35">
      <c r="B29" s="71">
        <v>8</v>
      </c>
      <c r="C29" s="34" t="s">
        <v>295</v>
      </c>
      <c r="D29" s="541">
        <v>0.20073002530261874</v>
      </c>
      <c r="E29" s="66"/>
    </row>
    <row r="30" spans="2:5" ht="14.5" x14ac:dyDescent="0.35">
      <c r="B30" s="71">
        <v>9</v>
      </c>
      <c r="C30" s="34" t="s">
        <v>296</v>
      </c>
      <c r="D30" s="541">
        <v>543762.68745877605</v>
      </c>
      <c r="E30" s="66"/>
    </row>
    <row r="31" spans="2:5" ht="14.5" x14ac:dyDescent="0.35">
      <c r="B31" s="71">
        <v>10</v>
      </c>
      <c r="C31" s="34" t="s">
        <v>297</v>
      </c>
      <c r="D31" s="541">
        <v>367932.92964999989</v>
      </c>
      <c r="E31" s="66"/>
    </row>
    <row r="32" spans="2:5" ht="14.5" x14ac:dyDescent="0.35">
      <c r="B32" s="71">
        <v>11</v>
      </c>
      <c r="C32" s="34" t="s">
        <v>298</v>
      </c>
      <c r="D32" s="541">
        <v>686385.31285630679</v>
      </c>
      <c r="E32" s="66"/>
    </row>
    <row r="33" spans="2:5" ht="14.5" x14ac:dyDescent="0.35">
      <c r="B33" s="71"/>
      <c r="C33" s="74" t="s">
        <v>299</v>
      </c>
      <c r="D33" s="541">
        <v>8595.2702199999985</v>
      </c>
      <c r="E33" s="66"/>
    </row>
    <row r="34" spans="2:5" ht="14.5" x14ac:dyDescent="0.35">
      <c r="B34" s="71"/>
      <c r="C34" s="74" t="s">
        <v>300</v>
      </c>
      <c r="D34" s="541">
        <v>677790.04263630684</v>
      </c>
      <c r="E34" s="66"/>
    </row>
    <row r="35" spans="2:5" ht="14.5" x14ac:dyDescent="0.35">
      <c r="B35" s="71">
        <v>12</v>
      </c>
      <c r="C35" s="34" t="s">
        <v>301</v>
      </c>
      <c r="D35" s="541">
        <v>925434.16544905922</v>
      </c>
      <c r="E35" s="66"/>
    </row>
    <row r="36" spans="2:5" ht="26" x14ac:dyDescent="0.35">
      <c r="B36" s="71">
        <v>13</v>
      </c>
      <c r="C36" s="34" t="s">
        <v>302</v>
      </c>
      <c r="D36" s="541">
        <v>17771.543550000002</v>
      </c>
      <c r="E36" s="66"/>
    </row>
    <row r="37" spans="2:5" ht="14.5" x14ac:dyDescent="0.35">
      <c r="B37" s="71">
        <v>14</v>
      </c>
      <c r="C37" s="75" t="s">
        <v>303</v>
      </c>
      <c r="D37" s="542">
        <v>104107029.56911333</v>
      </c>
      <c r="E37" s="66"/>
    </row>
    <row r="38" spans="2:5" ht="30" customHeight="1" x14ac:dyDescent="0.35">
      <c r="B38" s="387" t="s">
        <v>304</v>
      </c>
      <c r="C38" s="388"/>
      <c r="D38" s="389"/>
      <c r="E38" s="70"/>
    </row>
    <row r="39" spans="2:5" ht="14.5" x14ac:dyDescent="0.35">
      <c r="B39" s="71">
        <v>1</v>
      </c>
      <c r="C39" s="34" t="s">
        <v>305</v>
      </c>
      <c r="D39" s="541">
        <v>77594.375080000013</v>
      </c>
      <c r="E39" s="66"/>
    </row>
    <row r="40" spans="2:5" ht="14.5" x14ac:dyDescent="0.35">
      <c r="B40" s="71"/>
      <c r="C40" s="72" t="s">
        <v>283</v>
      </c>
      <c r="D40" s="541">
        <v>66499.375080000013</v>
      </c>
      <c r="E40" s="66"/>
    </row>
    <row r="41" spans="2:5" ht="14.5" x14ac:dyDescent="0.35">
      <c r="B41" s="71"/>
      <c r="C41" s="72" t="s">
        <v>306</v>
      </c>
      <c r="D41" s="541">
        <v>11095</v>
      </c>
      <c r="E41" s="66"/>
    </row>
    <row r="42" spans="2:5" ht="26" x14ac:dyDescent="0.35">
      <c r="B42" s="71">
        <v>2</v>
      </c>
      <c r="C42" s="34" t="s">
        <v>307</v>
      </c>
      <c r="D42" s="541">
        <v>92591374.237389997</v>
      </c>
      <c r="E42" s="66"/>
    </row>
    <row r="43" spans="2:5" ht="14.5" x14ac:dyDescent="0.35">
      <c r="B43" s="71"/>
      <c r="C43" s="72" t="s">
        <v>308</v>
      </c>
      <c r="D43" s="541">
        <v>742312.75057000108</v>
      </c>
      <c r="E43" s="66"/>
    </row>
    <row r="44" spans="2:5" ht="14.5" x14ac:dyDescent="0.35">
      <c r="B44" s="71"/>
      <c r="C44" s="72" t="s">
        <v>309</v>
      </c>
      <c r="D44" s="541">
        <v>89998486.924290001</v>
      </c>
      <c r="E44" s="66"/>
    </row>
    <row r="45" spans="2:5" ht="14.5" x14ac:dyDescent="0.35">
      <c r="B45" s="71"/>
      <c r="C45" s="72" t="s">
        <v>293</v>
      </c>
      <c r="D45" s="541">
        <v>0</v>
      </c>
      <c r="E45" s="66"/>
    </row>
    <row r="46" spans="2:5" ht="14.5" x14ac:dyDescent="0.35">
      <c r="B46" s="71"/>
      <c r="C46" s="72" t="s">
        <v>310</v>
      </c>
      <c r="D46" s="541">
        <v>310693.56253</v>
      </c>
      <c r="E46" s="66"/>
    </row>
    <row r="47" spans="2:5" ht="14.5" x14ac:dyDescent="0.35">
      <c r="B47" s="71"/>
      <c r="C47" s="72" t="s">
        <v>311</v>
      </c>
      <c r="D47" s="541">
        <v>1539881</v>
      </c>
      <c r="E47" s="66"/>
    </row>
    <row r="48" spans="2:5" ht="14.5" x14ac:dyDescent="0.35">
      <c r="B48" s="71">
        <v>3</v>
      </c>
      <c r="C48" s="34" t="s">
        <v>294</v>
      </c>
      <c r="D48" s="541">
        <v>251303</v>
      </c>
      <c r="E48" s="66"/>
    </row>
    <row r="49" spans="2:5" ht="14.5" x14ac:dyDescent="0.35">
      <c r="B49" s="71">
        <v>4</v>
      </c>
      <c r="C49" s="34" t="s">
        <v>312</v>
      </c>
      <c r="D49" s="541">
        <v>408300.63</v>
      </c>
      <c r="E49" s="66"/>
    </row>
    <row r="50" spans="2:5" ht="14.5" x14ac:dyDescent="0.35">
      <c r="B50" s="71"/>
      <c r="C50" s="73" t="s">
        <v>313</v>
      </c>
      <c r="D50" s="541">
        <v>362094.63</v>
      </c>
      <c r="E50" s="66"/>
    </row>
    <row r="51" spans="2:5" ht="14.5" x14ac:dyDescent="0.35">
      <c r="B51" s="71"/>
      <c r="C51" s="73" t="s">
        <v>314</v>
      </c>
      <c r="D51" s="541">
        <v>46206</v>
      </c>
      <c r="E51" s="66"/>
    </row>
    <row r="52" spans="2:5" ht="14.5" x14ac:dyDescent="0.35">
      <c r="B52" s="71">
        <v>5</v>
      </c>
      <c r="C52" s="34" t="s">
        <v>315</v>
      </c>
      <c r="D52" s="541">
        <v>14182.554</v>
      </c>
      <c r="E52" s="66"/>
    </row>
    <row r="53" spans="2:5" ht="14.5" x14ac:dyDescent="0.35">
      <c r="B53" s="71"/>
      <c r="C53" s="72" t="s">
        <v>316</v>
      </c>
      <c r="D53" s="541">
        <v>14182.554</v>
      </c>
      <c r="E53" s="66"/>
    </row>
    <row r="54" spans="2:5" ht="14.5" x14ac:dyDescent="0.35">
      <c r="B54" s="71"/>
      <c r="C54" s="72" t="s">
        <v>317</v>
      </c>
      <c r="D54" s="541">
        <v>0</v>
      </c>
      <c r="E54" s="66"/>
    </row>
    <row r="55" spans="2:5" ht="14.5" x14ac:dyDescent="0.35">
      <c r="B55" s="71"/>
      <c r="C55" s="34" t="s">
        <v>318</v>
      </c>
      <c r="D55" s="541">
        <v>2387964.7971782368</v>
      </c>
      <c r="E55" s="66"/>
    </row>
    <row r="56" spans="2:5" ht="14.5" x14ac:dyDescent="0.35">
      <c r="B56" s="71">
        <v>6</v>
      </c>
      <c r="C56" s="75" t="s">
        <v>319</v>
      </c>
      <c r="D56" s="542">
        <v>95730719.59364824</v>
      </c>
      <c r="E56" s="66"/>
    </row>
    <row r="57" spans="2:5" ht="31.5" customHeight="1" x14ac:dyDescent="0.35">
      <c r="B57" s="387" t="s">
        <v>320</v>
      </c>
      <c r="C57" s="388"/>
      <c r="D57" s="389"/>
      <c r="E57" s="69"/>
    </row>
    <row r="58" spans="2:5" ht="14.5" x14ac:dyDescent="0.35">
      <c r="B58" s="71">
        <v>1</v>
      </c>
      <c r="C58" s="34" t="s">
        <v>321</v>
      </c>
      <c r="D58" s="541">
        <v>1213117</v>
      </c>
      <c r="E58" s="66"/>
    </row>
    <row r="59" spans="2:5" ht="14.5" x14ac:dyDescent="0.35">
      <c r="B59" s="71">
        <v>2</v>
      </c>
      <c r="C59" s="34" t="s">
        <v>322</v>
      </c>
      <c r="D59" s="541">
        <v>-3386</v>
      </c>
      <c r="E59" s="66"/>
    </row>
    <row r="60" spans="2:5" ht="14.5" x14ac:dyDescent="0.35">
      <c r="B60" s="71">
        <v>3</v>
      </c>
      <c r="C60" s="34" t="s">
        <v>323</v>
      </c>
      <c r="D60" s="541">
        <v>1147502</v>
      </c>
      <c r="E60" s="66"/>
    </row>
    <row r="61" spans="2:5" ht="14.5" x14ac:dyDescent="0.35">
      <c r="B61" s="71">
        <v>4</v>
      </c>
      <c r="C61" s="34" t="s">
        <v>324</v>
      </c>
      <c r="D61" s="541">
        <v>204.26818999999455</v>
      </c>
      <c r="E61" s="66"/>
    </row>
    <row r="62" spans="2:5" ht="14.5" x14ac:dyDescent="0.35">
      <c r="B62" s="71">
        <v>5</v>
      </c>
      <c r="C62" s="34" t="s">
        <v>325</v>
      </c>
      <c r="D62" s="541">
        <v>6018873.0271621207</v>
      </c>
      <c r="E62" s="66"/>
    </row>
    <row r="63" spans="2:5" ht="14.5" x14ac:dyDescent="0.35">
      <c r="B63" s="71">
        <v>6</v>
      </c>
      <c r="C63" s="75" t="s">
        <v>326</v>
      </c>
      <c r="D63" s="542">
        <v>8376310.2953521209</v>
      </c>
      <c r="E63" s="66"/>
    </row>
    <row r="64" spans="2:5" x14ac:dyDescent="0.35">
      <c r="B64" s="23" t="s">
        <v>39</v>
      </c>
    </row>
    <row r="67" spans="2:5" ht="15.5" x14ac:dyDescent="0.35">
      <c r="C67" s="62"/>
    </row>
    <row r="68" spans="2:5" ht="18.5" x14ac:dyDescent="0.35">
      <c r="B68" s="76"/>
    </row>
    <row r="69" spans="2:5" ht="13.5" customHeight="1" x14ac:dyDescent="0.35">
      <c r="B69" s="65"/>
      <c r="C69" s="65"/>
      <c r="D69" s="65"/>
    </row>
    <row r="70" spans="2:5" ht="13.5" customHeight="1" x14ac:dyDescent="0.35">
      <c r="B70" s="65"/>
      <c r="C70" s="77"/>
      <c r="D70" s="78"/>
      <c r="E70" s="65"/>
    </row>
    <row r="71" spans="2:5" ht="13.5" customHeight="1" x14ac:dyDescent="0.35">
      <c r="B71" s="65"/>
      <c r="C71" s="65"/>
      <c r="D71" s="78"/>
      <c r="E71" s="65"/>
    </row>
    <row r="72" spans="2:5" ht="14.5" x14ac:dyDescent="0.35">
      <c r="D72" s="66"/>
      <c r="E72" s="66"/>
    </row>
    <row r="73" spans="2:5" ht="14.5" x14ac:dyDescent="0.35">
      <c r="C73" s="70"/>
      <c r="D73" s="69"/>
      <c r="E73" s="69"/>
    </row>
    <row r="74" spans="2:5" ht="14.5" x14ac:dyDescent="0.35">
      <c r="C74" s="70"/>
      <c r="D74" s="69"/>
      <c r="E74" s="69"/>
    </row>
    <row r="75" spans="2:5" ht="14.5" customHeight="1" x14ac:dyDescent="0.35">
      <c r="B75" s="386"/>
      <c r="C75" s="386"/>
      <c r="D75" s="386"/>
      <c r="E75" s="70"/>
    </row>
    <row r="76" spans="2:5" ht="14.5" x14ac:dyDescent="0.35">
      <c r="B76" s="57"/>
      <c r="C76" s="65"/>
      <c r="D76" s="79"/>
      <c r="E76" s="66"/>
    </row>
    <row r="77" spans="2:5" ht="14.5" x14ac:dyDescent="0.35">
      <c r="B77" s="57"/>
      <c r="C77" s="65"/>
      <c r="D77" s="79"/>
      <c r="E77" s="66"/>
    </row>
    <row r="78" spans="2:5" ht="14.5" x14ac:dyDescent="0.35">
      <c r="B78" s="57"/>
      <c r="C78" s="80"/>
      <c r="D78" s="79"/>
      <c r="E78" s="66"/>
    </row>
    <row r="79" spans="2:5" ht="14.5" x14ac:dyDescent="0.35">
      <c r="B79" s="57"/>
      <c r="C79" s="80"/>
      <c r="D79" s="79"/>
      <c r="E79" s="66"/>
    </row>
    <row r="80" spans="2:5" ht="14.5" x14ac:dyDescent="0.35">
      <c r="B80" s="57"/>
      <c r="C80" s="80"/>
      <c r="D80" s="79"/>
      <c r="E80" s="66"/>
    </row>
    <row r="81" spans="2:5" ht="14.5" x14ac:dyDescent="0.35">
      <c r="B81" s="57"/>
      <c r="C81" s="65"/>
      <c r="D81" s="79"/>
      <c r="E81" s="66"/>
    </row>
    <row r="82" spans="2:5" ht="14.5" x14ac:dyDescent="0.35">
      <c r="B82" s="57"/>
      <c r="C82" s="80"/>
      <c r="D82" s="79"/>
      <c r="E82" s="66"/>
    </row>
    <row r="83" spans="2:5" ht="14.5" x14ac:dyDescent="0.35">
      <c r="B83" s="57"/>
      <c r="C83" s="80"/>
      <c r="D83" s="79"/>
      <c r="E83" s="66"/>
    </row>
    <row r="84" spans="2:5" ht="14.5" x14ac:dyDescent="0.35">
      <c r="B84" s="57"/>
      <c r="C84" s="65"/>
      <c r="D84" s="79"/>
      <c r="E84" s="66"/>
    </row>
    <row r="85" spans="2:5" ht="14.5" x14ac:dyDescent="0.35">
      <c r="B85" s="57"/>
      <c r="C85" s="80"/>
      <c r="D85" s="79"/>
      <c r="E85" s="66"/>
    </row>
    <row r="86" spans="2:5" ht="14.5" x14ac:dyDescent="0.35">
      <c r="B86" s="57"/>
      <c r="C86" s="80"/>
      <c r="D86" s="79"/>
      <c r="E86" s="66"/>
    </row>
    <row r="87" spans="2:5" ht="14.5" x14ac:dyDescent="0.35">
      <c r="B87" s="57"/>
      <c r="C87" s="65"/>
      <c r="D87" s="79"/>
      <c r="E87" s="66"/>
    </row>
    <row r="88" spans="2:5" ht="14.5" x14ac:dyDescent="0.35">
      <c r="B88" s="57"/>
      <c r="C88" s="80"/>
      <c r="D88" s="79"/>
      <c r="E88" s="66"/>
    </row>
    <row r="89" spans="2:5" ht="14.5" x14ac:dyDescent="0.35">
      <c r="B89" s="57"/>
      <c r="C89" s="81"/>
      <c r="D89" s="79"/>
      <c r="E89" s="66"/>
    </row>
    <row r="90" spans="2:5" ht="14.5" x14ac:dyDescent="0.35">
      <c r="B90" s="57"/>
      <c r="C90" s="65"/>
      <c r="D90" s="79"/>
      <c r="E90" s="66"/>
    </row>
    <row r="91" spans="2:5" ht="14.5" x14ac:dyDescent="0.35">
      <c r="B91" s="57"/>
      <c r="C91" s="81"/>
      <c r="D91" s="79"/>
      <c r="E91" s="66"/>
    </row>
    <row r="92" spans="2:5" ht="14.5" x14ac:dyDescent="0.35">
      <c r="B92" s="57"/>
      <c r="C92" s="81"/>
      <c r="D92" s="79"/>
      <c r="E92" s="66"/>
    </row>
    <row r="93" spans="2:5" ht="14.5" x14ac:dyDescent="0.35">
      <c r="B93" s="57"/>
      <c r="C93" s="81"/>
      <c r="D93" s="79"/>
      <c r="E93" s="66"/>
    </row>
    <row r="94" spans="2:5" ht="14.5" x14ac:dyDescent="0.35">
      <c r="B94" s="57"/>
      <c r="C94" s="65"/>
      <c r="D94" s="79"/>
      <c r="E94" s="66"/>
    </row>
    <row r="95" spans="2:5" ht="14.5" x14ac:dyDescent="0.35">
      <c r="B95" s="57"/>
      <c r="C95" s="65"/>
      <c r="D95" s="79"/>
      <c r="E95" s="66"/>
    </row>
    <row r="96" spans="2:5" ht="14.5" x14ac:dyDescent="0.35">
      <c r="B96" s="57"/>
      <c r="C96" s="65"/>
      <c r="D96" s="79"/>
      <c r="E96" s="66"/>
    </row>
    <row r="97" spans="2:5" ht="14.5" x14ac:dyDescent="0.35">
      <c r="B97" s="57"/>
      <c r="C97" s="65"/>
      <c r="D97" s="79"/>
      <c r="E97" s="66"/>
    </row>
    <row r="98" spans="2:5" ht="14.5" x14ac:dyDescent="0.35">
      <c r="B98" s="57"/>
      <c r="C98" s="65"/>
      <c r="D98" s="79"/>
      <c r="E98" s="66"/>
    </row>
    <row r="99" spans="2:5" ht="14.5" x14ac:dyDescent="0.35">
      <c r="B99" s="57"/>
      <c r="C99" s="82"/>
      <c r="D99" s="79"/>
      <c r="E99" s="66"/>
    </row>
    <row r="100" spans="2:5" ht="14.5" x14ac:dyDescent="0.35">
      <c r="B100" s="57"/>
      <c r="C100" s="82"/>
      <c r="D100" s="79"/>
      <c r="E100" s="66"/>
    </row>
    <row r="101" spans="2:5" ht="14.5" x14ac:dyDescent="0.35">
      <c r="B101" s="57"/>
      <c r="C101" s="65"/>
      <c r="D101" s="79"/>
      <c r="E101" s="66"/>
    </row>
    <row r="102" spans="2:5" ht="14.5" x14ac:dyDescent="0.35">
      <c r="B102" s="57"/>
      <c r="C102" s="65"/>
      <c r="D102" s="79"/>
      <c r="E102" s="66"/>
    </row>
    <row r="103" spans="2:5" ht="14.5" x14ac:dyDescent="0.35">
      <c r="B103" s="57"/>
      <c r="C103" s="70"/>
      <c r="D103" s="83"/>
      <c r="E103" s="66"/>
    </row>
    <row r="104" spans="2:5" ht="14.5" customHeight="1" x14ac:dyDescent="0.35">
      <c r="B104" s="386"/>
      <c r="C104" s="386"/>
      <c r="D104" s="386"/>
      <c r="E104" s="70"/>
    </row>
    <row r="105" spans="2:5" ht="14.5" x14ac:dyDescent="0.35">
      <c r="B105" s="57"/>
      <c r="C105" s="65"/>
      <c r="D105" s="79"/>
      <c r="E105" s="66"/>
    </row>
    <row r="106" spans="2:5" ht="14.5" x14ac:dyDescent="0.35">
      <c r="B106" s="57"/>
      <c r="C106" s="80"/>
      <c r="D106" s="79"/>
      <c r="E106" s="66"/>
    </row>
    <row r="107" spans="2:5" ht="14.5" x14ac:dyDescent="0.35">
      <c r="B107" s="57"/>
      <c r="C107" s="80"/>
      <c r="D107" s="79"/>
      <c r="E107" s="66"/>
    </row>
    <row r="108" spans="2:5" ht="14.5" x14ac:dyDescent="0.35">
      <c r="B108" s="57"/>
      <c r="C108" s="65"/>
      <c r="D108" s="79"/>
      <c r="E108" s="66"/>
    </row>
    <row r="109" spans="2:5" ht="14.5" x14ac:dyDescent="0.35">
      <c r="B109" s="57"/>
      <c r="C109" s="80"/>
      <c r="D109" s="79"/>
      <c r="E109" s="66"/>
    </row>
    <row r="110" spans="2:5" ht="14.5" x14ac:dyDescent="0.35">
      <c r="B110" s="57"/>
      <c r="C110" s="80"/>
      <c r="D110" s="79"/>
      <c r="E110" s="66"/>
    </row>
    <row r="111" spans="2:5" ht="14.5" x14ac:dyDescent="0.35">
      <c r="B111" s="57"/>
      <c r="C111" s="80"/>
      <c r="D111" s="79"/>
      <c r="E111" s="66"/>
    </row>
    <row r="112" spans="2:5" ht="14.5" x14ac:dyDescent="0.35">
      <c r="B112" s="57"/>
      <c r="C112" s="80"/>
      <c r="D112" s="79"/>
      <c r="E112" s="66"/>
    </row>
    <row r="113" spans="2:5" ht="14.5" x14ac:dyDescent="0.35">
      <c r="B113" s="57"/>
      <c r="C113" s="80"/>
      <c r="D113" s="79"/>
      <c r="E113" s="66"/>
    </row>
    <row r="114" spans="2:5" ht="14.5" x14ac:dyDescent="0.35">
      <c r="B114" s="57"/>
      <c r="C114" s="65"/>
      <c r="D114" s="79"/>
      <c r="E114" s="66"/>
    </row>
    <row r="115" spans="2:5" ht="14.5" x14ac:dyDescent="0.35">
      <c r="B115" s="57"/>
      <c r="C115" s="65"/>
      <c r="D115" s="79"/>
      <c r="E115" s="66"/>
    </row>
    <row r="116" spans="2:5" ht="14.5" x14ac:dyDescent="0.35">
      <c r="B116" s="57"/>
      <c r="C116" s="81"/>
      <c r="D116" s="79"/>
      <c r="E116" s="66"/>
    </row>
    <row r="117" spans="2:5" ht="14.5" x14ac:dyDescent="0.35">
      <c r="B117" s="57"/>
      <c r="C117" s="81"/>
      <c r="D117" s="79"/>
      <c r="E117" s="66"/>
    </row>
    <row r="118" spans="2:5" ht="14.5" x14ac:dyDescent="0.35">
      <c r="B118" s="57"/>
      <c r="C118" s="65"/>
      <c r="D118" s="79"/>
      <c r="E118" s="66"/>
    </row>
    <row r="119" spans="2:5" ht="14.5" x14ac:dyDescent="0.35">
      <c r="B119" s="57"/>
      <c r="C119" s="80"/>
      <c r="D119" s="79"/>
      <c r="E119" s="66"/>
    </row>
    <row r="120" spans="2:5" ht="14.5" x14ac:dyDescent="0.35">
      <c r="B120" s="57"/>
      <c r="C120" s="80"/>
      <c r="D120" s="79"/>
      <c r="E120" s="66"/>
    </row>
    <row r="121" spans="2:5" ht="14.5" x14ac:dyDescent="0.35">
      <c r="B121" s="57"/>
      <c r="C121" s="65"/>
      <c r="D121" s="79"/>
      <c r="E121" s="66"/>
    </row>
    <row r="122" spans="2:5" ht="14.5" x14ac:dyDescent="0.35">
      <c r="B122" s="57"/>
      <c r="C122" s="70"/>
      <c r="D122" s="83"/>
      <c r="E122" s="66"/>
    </row>
    <row r="123" spans="2:5" ht="14.5" x14ac:dyDescent="0.35">
      <c r="B123" s="386"/>
      <c r="C123" s="386"/>
      <c r="D123" s="386"/>
      <c r="E123" s="66"/>
    </row>
    <row r="124" spans="2:5" ht="14.5" x14ac:dyDescent="0.35">
      <c r="B124" s="57"/>
      <c r="C124" s="65"/>
      <c r="D124" s="79"/>
      <c r="E124" s="66"/>
    </row>
    <row r="125" spans="2:5" ht="14.5" x14ac:dyDescent="0.35">
      <c r="B125" s="57"/>
      <c r="C125" s="65"/>
      <c r="D125" s="79"/>
      <c r="E125" s="66"/>
    </row>
    <row r="126" spans="2:5" ht="14.5" x14ac:dyDescent="0.35">
      <c r="B126" s="57"/>
      <c r="C126" s="65"/>
      <c r="D126" s="79"/>
      <c r="E126" s="66"/>
    </row>
    <row r="127" spans="2:5" ht="14.5" x14ac:dyDescent="0.35">
      <c r="B127" s="57"/>
      <c r="C127" s="65"/>
      <c r="D127" s="79"/>
      <c r="E127" s="66"/>
    </row>
    <row r="128" spans="2:5" ht="14.5" x14ac:dyDescent="0.35">
      <c r="B128" s="57"/>
      <c r="C128" s="65"/>
      <c r="D128" s="79"/>
      <c r="E128" s="66"/>
    </row>
    <row r="129" spans="2:4" ht="14.5" x14ac:dyDescent="0.35">
      <c r="B129" s="57"/>
      <c r="C129" s="70"/>
      <c r="D129" s="83"/>
    </row>
  </sheetData>
  <sheetProtection algorithmName="SHA-512" hashValue="vMsCP4roFjNNyO/dFlZlc7rQWQolSX/+ISoMx+p8gVkq6bLI4w8G6brICk5/ECC7lZYJ6GDngMMSDXWYc7jE/g==" saltValue="6dkK/F2E4neriQqj+7SvKg==" spinCount="100000" sheet="1" objects="1" scenarios="1"/>
  <mergeCells count="6">
    <mergeCell ref="B123:D123"/>
    <mergeCell ref="B9:D9"/>
    <mergeCell ref="B38:D38"/>
    <mergeCell ref="B57:D57"/>
    <mergeCell ref="B75:D75"/>
    <mergeCell ref="B104:D10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A20C-7FF1-45E3-BB7F-45343341610B}">
  <sheetPr>
    <tabColor theme="4" tint="0.59999389629810485"/>
  </sheetPr>
  <dimension ref="B2:D4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329</v>
      </c>
      <c r="C2" s="17" t="s">
        <v>58</v>
      </c>
      <c r="D2" s="16" t="s">
        <v>327</v>
      </c>
    </row>
    <row r="4" spans="2:4" x14ac:dyDescent="0.35">
      <c r="B4" s="18" t="s">
        <v>330</v>
      </c>
      <c r="C4" s="17" t="s">
        <v>58</v>
      </c>
      <c r="D4" s="16" t="s">
        <v>328</v>
      </c>
    </row>
  </sheetData>
  <sheetProtection algorithmName="SHA-512" hashValue="l2AOFv1Jbhe13EkF//5r3XDfUSCsNHbcawM7GgbaC4ZIwFTUqomAU45gc3KZOYgctmZKt+Iewd4CLOhTbZNh8A==" saltValue="zsMP0ixMnbrNerdpYVZzjw==" spinCount="100000" sheet="1" objects="1" scenarios="1"/>
  <hyperlinks>
    <hyperlink ref="B2" location="CCyB1!A1" display="EU CCyB1" xr:uid="{31BCE9C0-29FE-40A6-892B-E718087D1BFD}"/>
    <hyperlink ref="B4" location="CCyB2!A1" display="EU CCyB2" xr:uid="{5F25DDD2-87D4-4F97-A53D-B788301525C8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DE1F-63BC-4429-BF6E-AD476E1E62F8}">
  <dimension ref="B2:P15"/>
  <sheetViews>
    <sheetView zoomScaleNormal="100" workbookViewId="0"/>
  </sheetViews>
  <sheetFormatPr defaultRowHeight="13.5" x14ac:dyDescent="0.35"/>
  <cols>
    <col min="1" max="1" width="5" style="1" customWidth="1"/>
    <col min="2" max="2" width="6.796875" style="1" customWidth="1"/>
    <col min="3" max="3" width="29.19921875" style="1" customWidth="1"/>
    <col min="4" max="4" width="13.09765625" style="1" customWidth="1"/>
    <col min="5" max="5" width="11.69921875" style="1" customWidth="1"/>
    <col min="6" max="7" width="16.69921875" style="1" customWidth="1"/>
    <col min="8" max="8" width="15.09765625" style="1" customWidth="1"/>
    <col min="9" max="11" width="10.69921875" style="1" customWidth="1"/>
    <col min="12" max="12" width="15.5" style="1" customWidth="1"/>
    <col min="13" max="15" width="10.69921875" style="1" customWidth="1"/>
    <col min="16" max="16" width="15.09765625" style="1" customWidth="1"/>
    <col min="17" max="16384" width="8.796875" style="1"/>
  </cols>
  <sheetData>
    <row r="2" spans="2:16" ht="15.5" x14ac:dyDescent="0.35">
      <c r="C2" s="84" t="s">
        <v>0</v>
      </c>
      <c r="D2" s="5"/>
      <c r="E2" s="5"/>
      <c r="F2" s="5"/>
      <c r="G2" s="5"/>
      <c r="H2" s="5"/>
      <c r="I2" s="5"/>
      <c r="J2" s="5"/>
      <c r="O2" s="6"/>
      <c r="P2" s="3" t="s">
        <v>1</v>
      </c>
    </row>
    <row r="3" spans="2:16" ht="18.5" x14ac:dyDescent="0.35">
      <c r="C3" s="4"/>
      <c r="O3" s="7"/>
      <c r="P3" s="3" t="s">
        <v>2</v>
      </c>
    </row>
    <row r="5" spans="2:16" x14ac:dyDescent="0.35">
      <c r="B5" s="85"/>
      <c r="C5" s="85"/>
      <c r="D5" s="86" t="s">
        <v>3</v>
      </c>
      <c r="E5" s="86" t="s">
        <v>4</v>
      </c>
      <c r="F5" s="86" t="s">
        <v>5</v>
      </c>
      <c r="G5" s="86" t="s">
        <v>6</v>
      </c>
      <c r="H5" s="86" t="s">
        <v>7</v>
      </c>
      <c r="I5" s="86" t="s">
        <v>8</v>
      </c>
      <c r="J5" s="86" t="s">
        <v>9</v>
      </c>
      <c r="K5" s="86" t="s">
        <v>10</v>
      </c>
      <c r="L5" s="86" t="s">
        <v>11</v>
      </c>
      <c r="M5" s="86" t="s">
        <v>12</v>
      </c>
      <c r="N5" s="86" t="s">
        <v>13</v>
      </c>
      <c r="O5" s="86" t="s">
        <v>14</v>
      </c>
      <c r="P5" s="86" t="s">
        <v>15</v>
      </c>
    </row>
    <row r="6" spans="2:16" ht="13.5" customHeight="1" x14ac:dyDescent="0.35">
      <c r="B6" s="85"/>
      <c r="C6" s="85"/>
      <c r="D6" s="393" t="s">
        <v>16</v>
      </c>
      <c r="E6" s="394"/>
      <c r="F6" s="393" t="s">
        <v>17</v>
      </c>
      <c r="G6" s="394"/>
      <c r="H6" s="390" t="s">
        <v>18</v>
      </c>
      <c r="I6" s="390" t="s">
        <v>19</v>
      </c>
      <c r="J6" s="393" t="s">
        <v>20</v>
      </c>
      <c r="K6" s="397"/>
      <c r="L6" s="397"/>
      <c r="M6" s="394"/>
      <c r="N6" s="390" t="s">
        <v>21</v>
      </c>
      <c r="O6" s="390" t="s">
        <v>22</v>
      </c>
      <c r="P6" s="390" t="s">
        <v>23</v>
      </c>
    </row>
    <row r="7" spans="2:16" ht="31.5" customHeight="1" x14ac:dyDescent="0.35">
      <c r="B7" s="85"/>
      <c r="C7" s="85"/>
      <c r="D7" s="395"/>
      <c r="E7" s="396"/>
      <c r="F7" s="395"/>
      <c r="G7" s="396"/>
      <c r="H7" s="391"/>
      <c r="I7" s="391"/>
      <c r="J7" s="395"/>
      <c r="K7" s="398"/>
      <c r="L7" s="398"/>
      <c r="M7" s="399"/>
      <c r="N7" s="391"/>
      <c r="O7" s="391"/>
      <c r="P7" s="391"/>
    </row>
    <row r="8" spans="2:16" ht="110" customHeight="1" x14ac:dyDescent="0.35">
      <c r="B8" s="85"/>
      <c r="C8" s="85"/>
      <c r="D8" s="86" t="s">
        <v>24</v>
      </c>
      <c r="E8" s="86" t="s">
        <v>25</v>
      </c>
      <c r="F8" s="86" t="s">
        <v>26</v>
      </c>
      <c r="G8" s="86" t="s">
        <v>27</v>
      </c>
      <c r="H8" s="392"/>
      <c r="I8" s="392"/>
      <c r="J8" s="87" t="s">
        <v>28</v>
      </c>
      <c r="K8" s="87" t="s">
        <v>17</v>
      </c>
      <c r="L8" s="87" t="s">
        <v>29</v>
      </c>
      <c r="M8" s="88" t="s">
        <v>30</v>
      </c>
      <c r="N8" s="392"/>
      <c r="O8" s="392"/>
      <c r="P8" s="392"/>
    </row>
    <row r="9" spans="2:16" ht="13.5" customHeight="1" x14ac:dyDescent="0.35">
      <c r="B9" s="89" t="s">
        <v>31</v>
      </c>
      <c r="C9" s="90" t="s">
        <v>32</v>
      </c>
      <c r="D9" s="91">
        <v>42720926.46675624</v>
      </c>
      <c r="E9" s="91">
        <v>42161145.747101814</v>
      </c>
      <c r="F9" s="91">
        <v>1032848.3418460713</v>
      </c>
      <c r="G9" s="91"/>
      <c r="H9" s="91"/>
      <c r="I9" s="91">
        <v>85914920.555704132</v>
      </c>
      <c r="J9" s="91">
        <v>3384761.834640502</v>
      </c>
      <c r="K9" s="91">
        <v>32575.498740472765</v>
      </c>
      <c r="L9" s="91"/>
      <c r="M9" s="91">
        <v>3417337.3333809748</v>
      </c>
      <c r="N9" s="91">
        <v>42716716.667262182</v>
      </c>
      <c r="O9" s="92">
        <v>1</v>
      </c>
      <c r="P9" s="93">
        <v>0</v>
      </c>
    </row>
    <row r="10" spans="2:16" ht="11" customHeight="1" x14ac:dyDescent="0.35">
      <c r="B10" s="94"/>
      <c r="C10" s="95" t="s">
        <v>33</v>
      </c>
      <c r="D10" s="96"/>
      <c r="E10" s="96"/>
      <c r="F10" s="96"/>
      <c r="G10" s="96"/>
      <c r="H10" s="96"/>
      <c r="I10" s="97"/>
      <c r="J10" s="96"/>
      <c r="K10" s="96"/>
      <c r="L10" s="96"/>
      <c r="M10" s="96"/>
      <c r="N10" s="97"/>
      <c r="O10" s="96"/>
      <c r="P10" s="96"/>
    </row>
    <row r="11" spans="2:16" ht="16.5" customHeight="1" x14ac:dyDescent="0.35">
      <c r="B11" s="94"/>
      <c r="C11" s="95" t="s">
        <v>34</v>
      </c>
      <c r="D11" s="96"/>
      <c r="E11" s="96"/>
      <c r="F11" s="96"/>
      <c r="G11" s="96"/>
      <c r="H11" s="96"/>
      <c r="I11" s="97"/>
      <c r="J11" s="96"/>
      <c r="K11" s="96"/>
      <c r="L11" s="96"/>
      <c r="M11" s="96"/>
      <c r="N11" s="97"/>
      <c r="O11" s="96"/>
      <c r="P11" s="96"/>
    </row>
    <row r="12" spans="2:16" x14ac:dyDescent="0.35">
      <c r="B12" s="94"/>
      <c r="C12" s="98" t="s">
        <v>35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</row>
    <row r="13" spans="2:16" ht="17.5" customHeight="1" x14ac:dyDescent="0.35">
      <c r="B13" s="94"/>
      <c r="C13" s="98" t="s">
        <v>36</v>
      </c>
      <c r="D13" s="96"/>
      <c r="E13" s="96"/>
      <c r="F13" s="96"/>
      <c r="G13" s="96"/>
      <c r="H13" s="96"/>
      <c r="I13" s="97"/>
      <c r="J13" s="96"/>
      <c r="K13" s="96"/>
      <c r="L13" s="96"/>
      <c r="M13" s="96"/>
      <c r="N13" s="97"/>
      <c r="O13" s="96"/>
      <c r="P13" s="96"/>
    </row>
    <row r="14" spans="2:16" ht="13.5" customHeight="1" x14ac:dyDescent="0.35">
      <c r="B14" s="100" t="s">
        <v>37</v>
      </c>
      <c r="C14" s="98" t="s">
        <v>38</v>
      </c>
      <c r="D14" s="96">
        <v>42720926.46675624</v>
      </c>
      <c r="E14" s="96">
        <v>42161145.747101814</v>
      </c>
      <c r="F14" s="96">
        <v>1032848.3418460713</v>
      </c>
      <c r="G14" s="96"/>
      <c r="H14" s="96"/>
      <c r="I14" s="97">
        <v>85914920.555704132</v>
      </c>
      <c r="J14" s="96">
        <v>3384761.834640502</v>
      </c>
      <c r="K14" s="96">
        <v>32575.498740472765</v>
      </c>
      <c r="L14" s="96"/>
      <c r="M14" s="96">
        <v>3417337.3333809748</v>
      </c>
      <c r="N14" s="97">
        <v>42716716.667262182</v>
      </c>
      <c r="O14" s="101">
        <v>1</v>
      </c>
      <c r="P14" s="102"/>
    </row>
    <row r="15" spans="2:16" ht="13.5" customHeight="1" x14ac:dyDescent="0.35">
      <c r="B15" s="2" t="s">
        <v>39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</sheetData>
  <sheetProtection algorithmName="SHA-512" hashValue="xWpe5jqRXmhZThQ9CXWY1Te4eprseqmQ5lISv1TUwt5ZMTU5HYYKFmHB/UYSJge0I2iv/KOhVKju/P8sRhcKtg==" saltValue="5MgqBQOYd4M0EgeljWvn/Q==" spinCount="100000" sheet="1" objects="1" scenarios="1"/>
  <mergeCells count="8">
    <mergeCell ref="N6:N8"/>
    <mergeCell ref="O6:O8"/>
    <mergeCell ref="P6:P8"/>
    <mergeCell ref="D6:E7"/>
    <mergeCell ref="H6:H8"/>
    <mergeCell ref="I6:I8"/>
    <mergeCell ref="J6:M7"/>
    <mergeCell ref="F6:G7"/>
  </mergeCells>
  <conditionalFormatting sqref="D9:H14 J9:N14">
    <cfRule type="cellIs" dxfId="7" priority="5" stopIfTrue="1" operator="lessThan">
      <formula>0</formula>
    </cfRule>
  </conditionalFormatting>
  <conditionalFormatting sqref="P14">
    <cfRule type="cellIs" dxfId="6" priority="4" stopIfTrue="1" operator="lessThan">
      <formula>0</formula>
    </cfRule>
  </conditionalFormatting>
  <conditionalFormatting sqref="O10:O14">
    <cfRule type="cellIs" dxfId="5" priority="3" stopIfTrue="1" operator="lessThan">
      <formula>0</formula>
    </cfRule>
  </conditionalFormatting>
  <conditionalFormatting sqref="P10:P13">
    <cfRule type="cellIs" dxfId="4" priority="2" stopIfTrue="1" operator="lessThan">
      <formula>0</formula>
    </cfRule>
  </conditionalFormatting>
  <conditionalFormatting sqref="I9:I14">
    <cfRule type="cellIs" dxfId="3" priority="1" stopIfTrue="1" operator="lessThan">
      <formula>0</formula>
    </cfRule>
  </conditionalFormatting>
  <pageMargins left="0.7" right="0.7" top="0.75" bottom="0.75" header="0.3" footer="0.3"/>
  <pageSetup paperSize="9" scale="75" orientation="portrait" r:id="rId1"/>
  <colBreaks count="1" manualBreakCount="1">
    <brk id="7" max="1048575" man="1"/>
  </colBreaks>
  <ignoredErrors>
    <ignoredError sqref="B9 B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38</vt:i4>
      </vt:variant>
    </vt:vector>
  </HeadingPairs>
  <TitlesOfParts>
    <vt:vector size="38" baseType="lpstr">
      <vt:lpstr>START</vt:lpstr>
      <vt:lpstr>Dane ogólne ---&gt;</vt:lpstr>
      <vt:lpstr>KM1</vt:lpstr>
      <vt:lpstr>OV1</vt:lpstr>
      <vt:lpstr>Fundusze własne  ---&gt;</vt:lpstr>
      <vt:lpstr>CC1</vt:lpstr>
      <vt:lpstr>CC2</vt:lpstr>
      <vt:lpstr>Bufory antycykliczne ---&gt;</vt:lpstr>
      <vt:lpstr>CCyB1</vt:lpstr>
      <vt:lpstr>CCyB2</vt:lpstr>
      <vt:lpstr>Wskaźnik dźwigni ---&gt;</vt:lpstr>
      <vt:lpstr>LR1</vt:lpstr>
      <vt:lpstr>LR3</vt:lpstr>
      <vt:lpstr>Płynność ---&gt;</vt:lpstr>
      <vt:lpstr>LIQ1</vt:lpstr>
      <vt:lpstr>LIQ2</vt:lpstr>
      <vt:lpstr>Ryzyko kredytowe ---&gt;</vt:lpstr>
      <vt:lpstr>CR1</vt:lpstr>
      <vt:lpstr>CR1-A</vt:lpstr>
      <vt:lpstr>CQ1</vt:lpstr>
      <vt:lpstr>CQ5</vt:lpstr>
      <vt:lpstr>CQ7</vt:lpstr>
      <vt:lpstr>CR3</vt:lpstr>
      <vt:lpstr>RWA kredytowe STD---&gt;</vt:lpstr>
      <vt:lpstr>CR4</vt:lpstr>
      <vt:lpstr>CR5</vt:lpstr>
      <vt:lpstr>RWA kredytowe IRB ---&gt;</vt:lpstr>
      <vt:lpstr>CR6</vt:lpstr>
      <vt:lpstr>CR7A</vt:lpstr>
      <vt:lpstr>CR8</vt:lpstr>
      <vt:lpstr>CCR ---&gt;</vt:lpstr>
      <vt:lpstr>CCR1</vt:lpstr>
      <vt:lpstr>CCR2</vt:lpstr>
      <vt:lpstr>CCR3</vt:lpstr>
      <vt:lpstr>CCR5</vt:lpstr>
      <vt:lpstr>CCR8</vt:lpstr>
      <vt:lpstr>Ryzyko rynkowe ---&gt;</vt:lpstr>
      <vt:lpstr>MR1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TOMASZ</dc:creator>
  <cp:lastModifiedBy>ADAMOWICZ TOMASZ</cp:lastModifiedBy>
  <dcterms:created xsi:type="dcterms:W3CDTF">2021-07-28T14:23:59Z</dcterms:created>
  <dcterms:modified xsi:type="dcterms:W3CDTF">2021-09-23T14:09:37Z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e3ab04-e609-4bbf-80d0-e25f460254ff_Enabled">
    <vt:lpwstr>true</vt:lpwstr>
  </property>
  <property fmtid="{D5CDD505-2E9C-101B-9397-08002B2CF9AE}" pid="3" name="MSIP_Label_56e3ab04-e609-4bbf-80d0-e25f460254ff_SetDate">
    <vt:lpwstr>2021-09-10T08:09:19Z</vt:lpwstr>
  </property>
  <property fmtid="{D5CDD505-2E9C-101B-9397-08002B2CF9AE}" pid="4" name="MSIP_Label_56e3ab04-e609-4bbf-80d0-e25f460254ff_Method">
    <vt:lpwstr>Standard</vt:lpwstr>
  </property>
  <property fmtid="{D5CDD505-2E9C-101B-9397-08002B2CF9AE}" pid="5" name="MSIP_Label_56e3ab04-e609-4bbf-80d0-e25f460254ff_Name">
    <vt:lpwstr>Internal</vt:lpwstr>
  </property>
  <property fmtid="{D5CDD505-2E9C-101B-9397-08002B2CF9AE}" pid="6" name="MSIP_Label_56e3ab04-e609-4bbf-80d0-e25f460254ff_SiteId">
    <vt:lpwstr>0d320d22-34e3-428a-bd15-6025042276bf</vt:lpwstr>
  </property>
  <property fmtid="{D5CDD505-2E9C-101B-9397-08002B2CF9AE}" pid="7" name="MSIP_Label_56e3ab04-e609-4bbf-80d0-e25f460254ff_ActionId">
    <vt:lpwstr>231c23a1-bf57-443f-88b8-4e5b15267b30</vt:lpwstr>
  </property>
  <property fmtid="{D5CDD505-2E9C-101B-9397-08002B2CF9AE}" pid="8" name="MSIP_Label_56e3ab04-e609-4bbf-80d0-e25f460254ff_ContentBits">
    <vt:lpwstr>0</vt:lpwstr>
  </property>
</Properties>
</file>